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39D49C5-C995-4164-A66F-D313A5FE2F2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3" i="1" l="1"/>
  <c r="AC34" i="1" s="1"/>
  <c r="AC35" i="1" l="1"/>
  <c r="AC36" i="1" l="1"/>
  <c r="AB35" i="1"/>
  <c r="AD35" i="1" s="1"/>
  <c r="AA11" i="1"/>
  <c r="AB32" i="1"/>
  <c r="AD32" i="1" s="1"/>
  <c r="X13" i="1" s="1"/>
  <c r="A12" i="1"/>
  <c r="AC31" i="1" s="1"/>
  <c r="AB31" i="1" s="1"/>
  <c r="AD31" i="1" s="1"/>
  <c r="J12" i="1" s="1"/>
  <c r="J13" i="1" s="1"/>
  <c r="Q12" i="1"/>
  <c r="B1" i="1"/>
  <c r="AE13" i="1"/>
  <c r="AE14" i="1" s="1"/>
  <c r="AE15" i="1" s="1"/>
  <c r="AE16" i="1" s="1"/>
  <c r="AE17" i="1" s="1"/>
  <c r="AE18" i="1" s="1"/>
  <c r="AE19" i="1" s="1"/>
  <c r="AE20" i="1" s="1"/>
  <c r="W13" i="1"/>
  <c r="W14" i="1" s="1"/>
  <c r="W15" i="1" s="1"/>
  <c r="W16" i="1" s="1"/>
  <c r="W17" i="1" s="1"/>
  <c r="W18" i="1" s="1"/>
  <c r="W19" i="1" s="1"/>
  <c r="W2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AB13" i="1" s="1"/>
  <c r="S12" i="1"/>
  <c r="S13" i="1" s="1"/>
  <c r="L12" i="1"/>
  <c r="M12" i="1" s="1"/>
  <c r="G12" i="1"/>
  <c r="H12" i="1" s="1"/>
  <c r="AG12" i="1" l="1"/>
  <c r="T12" i="1" s="1"/>
  <c r="T13" i="1" s="1"/>
  <c r="AC37" i="1"/>
  <c r="AB36" i="1"/>
  <c r="AD36" i="1" s="1"/>
  <c r="R12" i="1"/>
  <c r="C13" i="1" s="1"/>
  <c r="X16" i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33" i="1"/>
  <c r="AD33" i="1" s="1"/>
  <c r="Y13" i="1"/>
  <c r="AB14" i="1" s="1"/>
  <c r="AB34" i="1"/>
  <c r="AD34" i="1" s="1"/>
  <c r="I61" i="1"/>
  <c r="X12" i="1"/>
  <c r="Z13" i="1" s="1"/>
  <c r="AA13" i="1" s="1"/>
  <c r="X14" i="1" l="1"/>
  <c r="AG15" i="1"/>
  <c r="X17" i="1"/>
  <c r="Z17" i="1" s="1"/>
  <c r="X15" i="1"/>
  <c r="AC38" i="1"/>
  <c r="AB37" i="1"/>
  <c r="AD37" i="1" s="1"/>
  <c r="F13" i="1"/>
  <c r="H13" i="1" s="1"/>
  <c r="Y14" i="1"/>
  <c r="AB15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G13" i="1"/>
  <c r="A20" i="1"/>
  <c r="I62" i="1"/>
  <c r="E19" i="1"/>
  <c r="AG16" i="1" l="1"/>
  <c r="X18" i="1"/>
  <c r="Z18" i="1" s="1"/>
  <c r="AC39" i="1"/>
  <c r="AB38" i="1"/>
  <c r="AD38" i="1" s="1"/>
  <c r="AG14" i="1"/>
  <c r="Z16" i="1"/>
  <c r="AA16" i="1" s="1"/>
  <c r="Z15" i="1"/>
  <c r="AA15" i="1" s="1"/>
  <c r="AD15" i="1" s="1"/>
  <c r="Z14" i="1"/>
  <c r="AA14" i="1" s="1"/>
  <c r="AD14" i="1" s="1"/>
  <c r="Y15" i="1"/>
  <c r="AB16" i="1" s="1"/>
  <c r="N13" i="1"/>
  <c r="P13" i="1" s="1"/>
  <c r="I63" i="1"/>
  <c r="A21" i="1"/>
  <c r="D20" i="1"/>
  <c r="E20" i="1" s="1"/>
  <c r="F15" i="1"/>
  <c r="F18" i="1"/>
  <c r="F19" i="1"/>
  <c r="F17" i="1"/>
  <c r="F20" i="1"/>
  <c r="F14" i="1"/>
  <c r="F16" i="1"/>
  <c r="AB39" i="1" l="1"/>
  <c r="AD39" i="1" s="1"/>
  <c r="AG17" i="1"/>
  <c r="X19" i="1"/>
  <c r="Y16" i="1"/>
  <c r="AD16" i="1"/>
  <c r="F21" i="1"/>
  <c r="I64" i="1"/>
  <c r="A22" i="1"/>
  <c r="D21" i="1"/>
  <c r="E21" i="1" s="1"/>
  <c r="B13" i="1"/>
  <c r="AB17" i="1" l="1"/>
  <c r="Y17" i="1" s="1"/>
  <c r="AA17" i="1"/>
  <c r="AD17" i="1" s="1"/>
  <c r="AG18" i="1"/>
  <c r="Z19" i="1"/>
  <c r="X20" i="1"/>
  <c r="AG19" i="1" s="1"/>
  <c r="I65" i="1"/>
  <c r="F22" i="1"/>
  <c r="A23" i="1"/>
  <c r="D22" i="1"/>
  <c r="E22" i="1" s="1"/>
  <c r="Z20" i="1" l="1"/>
  <c r="AB18" i="1"/>
  <c r="Y18" i="1" s="1"/>
  <c r="AA18" i="1"/>
  <c r="AD18" i="1" s="1"/>
  <c r="F23" i="1"/>
  <c r="I66" i="1"/>
  <c r="A24" i="1"/>
  <c r="D23" i="1"/>
  <c r="E23" i="1" s="1"/>
  <c r="AB19" i="1" l="1"/>
  <c r="AA19" i="1"/>
  <c r="AD19" i="1" s="1"/>
  <c r="F24" i="1"/>
  <c r="Y19" i="1"/>
  <c r="A25" i="1"/>
  <c r="D24" i="1"/>
  <c r="E24" i="1" s="1"/>
  <c r="I67" i="1"/>
  <c r="AB20" i="1" l="1"/>
  <c r="AA20" i="1"/>
  <c r="AD20" i="1" s="1"/>
  <c r="F25" i="1"/>
  <c r="Y20" i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I80" i="1"/>
  <c r="F38" i="1" l="1"/>
  <c r="A39" i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l="1"/>
  <c r="A42" i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I86" i="1"/>
  <c r="F44" i="1" l="1"/>
  <c r="I87" i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I90" i="1"/>
  <c r="F48" i="1" l="1"/>
  <c r="A49" i="1"/>
  <c r="D48" i="1"/>
  <c r="E48" i="1" s="1"/>
  <c r="I91" i="1"/>
  <c r="F49" i="1" l="1"/>
  <c r="I92" i="1"/>
  <c r="A50" i="1"/>
  <c r="D49" i="1"/>
  <c r="E49" i="1" s="1"/>
  <c r="F50" i="1" l="1"/>
  <c r="A51" i="1"/>
  <c r="D50" i="1"/>
  <c r="E50" i="1" s="1"/>
  <c r="I93" i="1"/>
  <c r="F51" i="1" l="1"/>
  <c r="A52" i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l="1"/>
  <c r="I97" i="1"/>
  <c r="A55" i="1"/>
  <c r="D54" i="1"/>
  <c r="E54" i="1" s="1"/>
  <c r="F55" i="1" s="1"/>
  <c r="A56" i="1" l="1"/>
  <c r="D55" i="1"/>
  <c r="E55" i="1" s="1"/>
  <c r="I98" i="1"/>
  <c r="F56" i="1" l="1"/>
  <c r="I99" i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I101" i="1"/>
  <c r="F59" i="1" l="1"/>
  <c r="I102" i="1"/>
  <c r="A60" i="1"/>
  <c r="D59" i="1"/>
  <c r="E59" i="1" s="1"/>
  <c r="F60" i="1" l="1"/>
  <c r="I103" i="1"/>
  <c r="A61" i="1"/>
  <c r="D60" i="1"/>
  <c r="E60" i="1" s="1"/>
  <c r="F61" i="1" l="1"/>
  <c r="A62" i="1"/>
  <c r="D61" i="1"/>
  <c r="E61" i="1" s="1"/>
  <c r="I104" i="1"/>
  <c r="F62" i="1" l="1"/>
  <c r="I105" i="1"/>
  <c r="A63" i="1"/>
  <c r="D62" i="1"/>
  <c r="E62" i="1" s="1"/>
  <c r="F63" i="1" l="1"/>
  <c r="I106" i="1"/>
  <c r="A64" i="1"/>
  <c r="D63" i="1"/>
  <c r="E63" i="1" s="1"/>
  <c r="F64" i="1" l="1"/>
  <c r="I107" i="1"/>
  <c r="A65" i="1"/>
  <c r="D64" i="1"/>
  <c r="E64" i="1" s="1"/>
  <c r="F65" i="1" l="1"/>
  <c r="A66" i="1"/>
  <c r="D65" i="1"/>
  <c r="E65" i="1" s="1"/>
  <c r="I108" i="1"/>
  <c r="F66" i="1" l="1"/>
  <c r="A67" i="1"/>
  <c r="D66" i="1"/>
  <c r="E66" i="1" s="1"/>
  <c r="I109" i="1"/>
  <c r="F67" i="1" l="1"/>
  <c r="A68" i="1"/>
  <c r="D67" i="1"/>
  <c r="E67" i="1" s="1"/>
  <c r="F68" i="1" s="1"/>
  <c r="I110" i="1"/>
  <c r="I111" i="1" l="1"/>
  <c r="A69" i="1"/>
  <c r="D68" i="1"/>
  <c r="E68" i="1" s="1"/>
  <c r="F69" i="1" l="1"/>
  <c r="A70" i="1"/>
  <c r="D69" i="1"/>
  <c r="E69" i="1" s="1"/>
  <c r="I112" i="1"/>
  <c r="F70" i="1" l="1"/>
  <c r="A71" i="1"/>
  <c r="D70" i="1"/>
  <c r="E70" i="1" s="1"/>
  <c r="I113" i="1"/>
  <c r="F71" i="1" l="1"/>
  <c r="I114" i="1"/>
  <c r="A72" i="1"/>
  <c r="D71" i="1"/>
  <c r="E71" i="1" s="1"/>
  <c r="F72" i="1" l="1"/>
  <c r="A73" i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I117" i="1"/>
  <c r="F75" i="1" l="1"/>
  <c r="I118" i="1"/>
  <c r="A76" i="1"/>
  <c r="D75" i="1"/>
  <c r="E75" i="1" s="1"/>
  <c r="F76" i="1" l="1"/>
  <c r="I119" i="1"/>
  <c r="A77" i="1"/>
  <c r="D76" i="1"/>
  <c r="E76" i="1" s="1"/>
  <c r="F77" i="1" l="1"/>
  <c r="I120" i="1"/>
  <c r="A78" i="1"/>
  <c r="D77" i="1"/>
  <c r="E77" i="1" s="1"/>
  <c r="F78" i="1" l="1"/>
  <c r="A79" i="1"/>
  <c r="D78" i="1"/>
  <c r="E78" i="1" s="1"/>
  <c r="F79" i="1" s="1"/>
  <c r="I121" i="1"/>
  <c r="I122" i="1" l="1"/>
  <c r="A80" i="1"/>
  <c r="D79" i="1"/>
  <c r="E79" i="1" s="1"/>
  <c r="F80" i="1" l="1"/>
  <c r="A81" i="1"/>
  <c r="D80" i="1"/>
  <c r="E80" i="1" s="1"/>
  <c r="I123" i="1"/>
  <c r="F81" i="1" l="1"/>
  <c r="A82" i="1"/>
  <c r="D81" i="1"/>
  <c r="E81" i="1" s="1"/>
  <c r="F82" i="1" s="1"/>
  <c r="I124" i="1"/>
  <c r="A83" i="1" l="1"/>
  <c r="D82" i="1"/>
  <c r="E82" i="1" s="1"/>
  <c r="I125" i="1"/>
  <c r="F83" i="1" l="1"/>
  <c r="A84" i="1"/>
  <c r="D83" i="1"/>
  <c r="E83" i="1" s="1"/>
  <c r="F84" i="1" s="1"/>
  <c r="I126" i="1"/>
  <c r="I127" i="1" l="1"/>
  <c r="A85" i="1"/>
  <c r="D84" i="1"/>
  <c r="E84" i="1" s="1"/>
  <c r="F85" i="1" l="1"/>
  <c r="I128" i="1"/>
  <c r="A86" i="1"/>
  <c r="D85" i="1"/>
  <c r="E85" i="1" s="1"/>
  <c r="F86" i="1" l="1"/>
  <c r="O36" i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l="1"/>
  <c r="Q14" i="1"/>
  <c r="R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R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Q88" i="1"/>
  <c r="R88" i="1" s="1"/>
  <c r="T89" i="1"/>
  <c r="S89" i="1"/>
  <c r="I132" i="1"/>
  <c r="P14" i="1" l="1"/>
  <c r="B14" i="1" s="1"/>
  <c r="F90" i="1"/>
  <c r="J16" i="1"/>
  <c r="J17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C21" i="1"/>
  <c r="K16" i="1" l="1"/>
  <c r="L16" i="1" s="1"/>
  <c r="M16" i="1" s="1"/>
  <c r="F91" i="1"/>
  <c r="H16" i="1"/>
  <c r="G17" i="1"/>
  <c r="J18" i="1"/>
  <c r="K17" i="1"/>
  <c r="S91" i="1"/>
  <c r="Q90" i="1"/>
  <c r="R90" i="1" s="1"/>
  <c r="T91" i="1"/>
  <c r="O91" i="1"/>
  <c r="A92" i="1"/>
  <c r="D91" i="1"/>
  <c r="E91" i="1" s="1"/>
  <c r="F92" i="1" s="1"/>
  <c r="I134" i="1"/>
  <c r="C22" i="1"/>
  <c r="N16" i="1" l="1"/>
  <c r="P16" i="1" s="1"/>
  <c r="B16" i="1" s="1"/>
  <c r="L17" i="1"/>
  <c r="M17" i="1" s="1"/>
  <c r="J19" i="1"/>
  <c r="K18" i="1"/>
  <c r="L18" i="1" s="1"/>
  <c r="M18" i="1" s="1"/>
  <c r="H17" i="1"/>
  <c r="G18" i="1"/>
  <c r="I135" i="1"/>
  <c r="A93" i="1"/>
  <c r="O92" i="1"/>
  <c r="D92" i="1"/>
  <c r="E92" i="1" s="1"/>
  <c r="C23" i="1"/>
  <c r="Q91" i="1"/>
  <c r="R91" i="1" s="1"/>
  <c r="T92" i="1"/>
  <c r="S92" i="1"/>
  <c r="N17" i="1" l="1"/>
  <c r="P17" i="1" s="1"/>
  <c r="B17" i="1" s="1"/>
  <c r="F93" i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I136" i="1"/>
  <c r="C24" i="1"/>
  <c r="Q92" i="1"/>
  <c r="R92" i="1" s="1"/>
  <c r="T93" i="1"/>
  <c r="S93" i="1"/>
  <c r="F94" i="1" l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Q93" i="1"/>
  <c r="R93" i="1" s="1"/>
  <c r="T94" i="1"/>
  <c r="S94" i="1"/>
  <c r="F95" i="1" l="1"/>
  <c r="H20" i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S99" i="1"/>
  <c r="Q98" i="1"/>
  <c r="R98" i="1" s="1"/>
  <c r="T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Q103" i="1"/>
  <c r="R103" i="1" s="1"/>
  <c r="T104" i="1"/>
  <c r="S104" i="1"/>
  <c r="I147" i="1"/>
  <c r="F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Q105" i="1"/>
  <c r="R105" i="1" s="1"/>
  <c r="T106" i="1"/>
  <c r="S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Q106" i="1"/>
  <c r="R106" i="1" s="1"/>
  <c r="T107" i="1"/>
  <c r="S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T110" i="1"/>
  <c r="Q109" i="1"/>
  <c r="R109" i="1" s="1"/>
  <c r="S110" i="1"/>
  <c r="F110" i="1" l="1"/>
  <c r="J38" i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l="1"/>
  <c r="J39" i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I159" i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Q116" i="1"/>
  <c r="R116" i="1" s="1"/>
  <c r="S117" i="1"/>
  <c r="T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l="1"/>
  <c r="H46" i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I164" i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Q122" i="1"/>
  <c r="R122" i="1" s="1"/>
  <c r="S123" i="1"/>
  <c r="T123" i="1"/>
  <c r="F124" i="1" l="1"/>
  <c r="J51" i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I167" i="1"/>
  <c r="Q123" i="1"/>
  <c r="R123" i="1" s="1"/>
  <c r="S124" i="1"/>
  <c r="T124" i="1"/>
  <c r="F125" i="1" l="1"/>
  <c r="H50" i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I173" i="1"/>
  <c r="Q129" i="1"/>
  <c r="R129" i="1" s="1"/>
  <c r="S130" i="1"/>
  <c r="T130" i="1"/>
  <c r="F131" i="1" l="1"/>
  <c r="G57" i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C64" i="1"/>
  <c r="I176" i="1"/>
  <c r="Q132" i="1"/>
  <c r="R132" i="1" s="1"/>
  <c r="T133" i="1"/>
  <c r="S133" i="1"/>
  <c r="F134" i="1" l="1"/>
  <c r="J61" i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Q133" i="1"/>
  <c r="R133" i="1" s="1"/>
  <c r="S134" i="1"/>
  <c r="T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I180" i="1"/>
  <c r="F138" i="1" l="1"/>
  <c r="K64" i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C69" i="1"/>
  <c r="Q137" i="1"/>
  <c r="R137" i="1" s="1"/>
  <c r="S138" i="1"/>
  <c r="T138" i="1"/>
  <c r="F139" i="1" l="1"/>
  <c r="G65" i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C71" i="1"/>
  <c r="Q139" i="1"/>
  <c r="R139" i="1" s="1"/>
  <c r="T140" i="1"/>
  <c r="S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C72" i="1"/>
  <c r="I184" i="1"/>
  <c r="F142" i="1" l="1"/>
  <c r="K68" i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I185" i="1"/>
  <c r="C73" i="1"/>
  <c r="Q141" i="1"/>
  <c r="R141" i="1" s="1"/>
  <c r="S142" i="1"/>
  <c r="T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I187" i="1"/>
  <c r="Q143" i="1"/>
  <c r="R143" i="1" s="1"/>
  <c r="S144" i="1"/>
  <c r="T144" i="1"/>
  <c r="C75" i="1"/>
  <c r="F145" i="1" l="1"/>
  <c r="H70" i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C76" i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I189" i="1"/>
  <c r="Q145" i="1"/>
  <c r="R145" i="1" s="1"/>
  <c r="T146" i="1"/>
  <c r="S146" i="1"/>
  <c r="F147" i="1" l="1"/>
  <c r="H72" i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Q147" i="1"/>
  <c r="R147" i="1" s="1"/>
  <c r="T148" i="1"/>
  <c r="S148" i="1"/>
  <c r="C79" i="1"/>
  <c r="F149" i="1" l="1"/>
  <c r="G75" i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Q148" i="1"/>
  <c r="R148" i="1" s="1"/>
  <c r="T149" i="1"/>
  <c r="S149" i="1"/>
  <c r="C80" i="1"/>
  <c r="F150" i="1" l="1"/>
  <c r="K76" i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Q149" i="1"/>
  <c r="R149" i="1" s="1"/>
  <c r="S150" i="1"/>
  <c r="T150" i="1"/>
  <c r="C81" i="1"/>
  <c r="I193" i="1"/>
  <c r="F151" i="1" l="1"/>
  <c r="H76" i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C83" i="1"/>
  <c r="I195" i="1"/>
  <c r="Q151" i="1"/>
  <c r="R151" i="1" s="1"/>
  <c r="S152" i="1"/>
  <c r="T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I196" i="1"/>
  <c r="S153" i="1"/>
  <c r="T153" i="1"/>
  <c r="Q152" i="1"/>
  <c r="R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I199" i="1"/>
  <c r="F157" i="1" l="1"/>
  <c r="G83" i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I201" i="1"/>
  <c r="Q157" i="1"/>
  <c r="R157" i="1" s="1"/>
  <c r="S158" i="1"/>
  <c r="T158" i="1"/>
  <c r="C89" i="1"/>
  <c r="F159" i="1" l="1"/>
  <c r="G85" i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Q161" i="1"/>
  <c r="R161" i="1" s="1"/>
  <c r="T162" i="1"/>
  <c r="S162" i="1"/>
  <c r="F163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C94" i="1"/>
  <c r="Q162" i="1"/>
  <c r="R162" i="1" s="1"/>
  <c r="T163" i="1"/>
  <c r="S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l="1"/>
  <c r="G91" i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Q164" i="1"/>
  <c r="R164" i="1" s="1"/>
  <c r="T165" i="1"/>
  <c r="S165" i="1"/>
  <c r="C96" i="1"/>
  <c r="I208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I209" i="1"/>
  <c r="Q165" i="1"/>
  <c r="R165" i="1" s="1"/>
  <c r="S166" i="1"/>
  <c r="T166" i="1"/>
  <c r="F167" i="1" l="1"/>
  <c r="G93" i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Q166" i="1"/>
  <c r="R166" i="1" s="1"/>
  <c r="S167" i="1"/>
  <c r="T167" i="1"/>
  <c r="C98" i="1"/>
  <c r="F168" i="1" l="1"/>
  <c r="J95" i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Q167" i="1"/>
  <c r="R167" i="1" s="1"/>
  <c r="S168" i="1"/>
  <c r="T168" i="1"/>
  <c r="F169" i="1" l="1"/>
  <c r="H94" i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I213" i="1"/>
  <c r="Q169" i="1"/>
  <c r="R169" i="1" s="1"/>
  <c r="S170" i="1"/>
  <c r="T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Q171" i="1"/>
  <c r="R171" i="1" s="1"/>
  <c r="S172" i="1"/>
  <c r="T172" i="1"/>
  <c r="I215" i="1"/>
  <c r="C103" i="1"/>
  <c r="F173" i="1" l="1"/>
  <c r="H98" i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C104" i="1"/>
  <c r="F174" i="1" l="1"/>
  <c r="K100" i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l="1"/>
  <c r="H100" i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C108" i="1"/>
  <c r="F178" i="1" l="1"/>
  <c r="K104" i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Q177" i="1"/>
  <c r="R177" i="1" s="1"/>
  <c r="T178" i="1"/>
  <c r="S178" i="1"/>
  <c r="C109" i="1"/>
  <c r="I221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Q178" i="1"/>
  <c r="R178" i="1" s="1"/>
  <c r="T179" i="1"/>
  <c r="S179" i="1"/>
  <c r="C110" i="1"/>
  <c r="I222" i="1"/>
  <c r="F180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Q179" i="1"/>
  <c r="R179" i="1" s="1"/>
  <c r="T180" i="1"/>
  <c r="S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I224" i="1"/>
  <c r="Q180" i="1"/>
  <c r="R180" i="1" s="1"/>
  <c r="T181" i="1"/>
  <c r="S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l="1"/>
  <c r="K112" i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C117" i="1"/>
  <c r="F187" i="1" l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I230" i="1"/>
  <c r="Q186" i="1"/>
  <c r="R186" i="1" s="1"/>
  <c r="S187" i="1"/>
  <c r="T187" i="1"/>
  <c r="F188" i="1" l="1"/>
  <c r="J115" i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I232" i="1"/>
  <c r="F190" i="1" l="1"/>
  <c r="J117" i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I233" i="1"/>
  <c r="S190" i="1"/>
  <c r="T190" i="1"/>
  <c r="Q189" i="1"/>
  <c r="R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Q191" i="1"/>
  <c r="R191" i="1" s="1"/>
  <c r="S192" i="1"/>
  <c r="T192" i="1"/>
  <c r="I235" i="1"/>
  <c r="F193" i="1" l="1"/>
  <c r="G119" i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C125" i="1"/>
  <c r="T194" i="1"/>
  <c r="Q193" i="1"/>
  <c r="R193" i="1" s="1"/>
  <c r="S194" i="1"/>
  <c r="F195" i="1" l="1"/>
  <c r="G121" i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I238" i="1"/>
  <c r="Q194" i="1"/>
  <c r="R194" i="1" s="1"/>
  <c r="S195" i="1"/>
  <c r="T195" i="1"/>
  <c r="F196" i="1" l="1"/>
  <c r="J123" i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Q198" i="1"/>
  <c r="R198" i="1" s="1"/>
  <c r="S199" i="1"/>
  <c r="T199" i="1"/>
  <c r="C130" i="1"/>
  <c r="F200" i="1" l="1"/>
  <c r="J127" i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I243" i="1"/>
  <c r="F201" i="1" l="1"/>
  <c r="H126" i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C132" i="1"/>
  <c r="F202" i="1" l="1"/>
  <c r="K128" i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l="1"/>
  <c r="H128" i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C134" i="1"/>
  <c r="I246" i="1"/>
  <c r="F204" i="1" l="1"/>
  <c r="K130" i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Q203" i="1"/>
  <c r="R203" i="1" s="1"/>
  <c r="S204" i="1"/>
  <c r="T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C138" i="1"/>
  <c r="Q206" i="1"/>
  <c r="R206" i="1" s="1"/>
  <c r="T207" i="1"/>
  <c r="S207" i="1"/>
  <c r="I250" i="1"/>
  <c r="F208" i="1" l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Q207" i="1"/>
  <c r="R207" i="1" s="1"/>
  <c r="S208" i="1"/>
  <c r="T208" i="1"/>
  <c r="F209" i="1" l="1"/>
  <c r="H134" i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I252" i="1"/>
  <c r="C140" i="1"/>
  <c r="F210" i="1" l="1"/>
  <c r="K136" i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l="1"/>
  <c r="K138" i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C143" i="1"/>
  <c r="Q211" i="1"/>
  <c r="R211" i="1" s="1"/>
  <c r="S212" i="1"/>
  <c r="T212" i="1"/>
  <c r="I255" i="1"/>
  <c r="F213" i="1" l="1"/>
  <c r="H138" i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C144" i="1"/>
  <c r="I256" i="1"/>
  <c r="Q212" i="1"/>
  <c r="R212" i="1" s="1"/>
  <c r="T213" i="1"/>
  <c r="S213" i="1"/>
  <c r="F214" i="1" l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Q213" i="1"/>
  <c r="R213" i="1" s="1"/>
  <c r="T214" i="1"/>
  <c r="S214" i="1"/>
  <c r="F215" i="1" l="1"/>
  <c r="G141" i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C146" i="1"/>
  <c r="I258" i="1"/>
  <c r="Q214" i="1"/>
  <c r="R214" i="1" s="1"/>
  <c r="S215" i="1"/>
  <c r="T215" i="1"/>
  <c r="F216" i="1" l="1"/>
  <c r="K142" i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Q215" i="1"/>
  <c r="R215" i="1" s="1"/>
  <c r="S216" i="1"/>
  <c r="T216" i="1"/>
  <c r="C147" i="1"/>
  <c r="I259" i="1"/>
  <c r="F217" i="1" l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l="1"/>
  <c r="K144" i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I261" i="1"/>
  <c r="C149" i="1"/>
  <c r="S218" i="1"/>
  <c r="Q217" i="1"/>
  <c r="R217" i="1" s="1"/>
  <c r="T218" i="1"/>
  <c r="F219" i="1" l="1"/>
  <c r="H144" i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I262" i="1"/>
  <c r="F220" i="1" l="1"/>
  <c r="J147" i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C151" i="1"/>
  <c r="Q219" i="1"/>
  <c r="R219" i="1" s="1"/>
  <c r="S220" i="1"/>
  <c r="T220" i="1"/>
  <c r="I263" i="1"/>
  <c r="F221" i="1" l="1"/>
  <c r="H146" i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C153" i="1"/>
  <c r="T222" i="1"/>
  <c r="S222" i="1"/>
  <c r="Q221" i="1"/>
  <c r="R221" i="1" s="1"/>
  <c r="I265" i="1"/>
  <c r="F223" i="1" l="1"/>
  <c r="H148" i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I266" i="1"/>
  <c r="C154" i="1"/>
  <c r="Q222" i="1"/>
  <c r="R222" i="1" s="1"/>
  <c r="T223" i="1"/>
  <c r="S223" i="1"/>
  <c r="F224" i="1" l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Q223" i="1"/>
  <c r="R223" i="1" s="1"/>
  <c r="T224" i="1"/>
  <c r="S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C156" i="1"/>
  <c r="I268" i="1"/>
  <c r="Q224" i="1"/>
  <c r="R224" i="1" s="1"/>
  <c r="S225" i="1"/>
  <c r="T225" i="1"/>
  <c r="F226" i="1" l="1"/>
  <c r="K152" i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I269" i="1"/>
  <c r="F227" i="1" l="1"/>
  <c r="H152" i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C158" i="1"/>
  <c r="F228" i="1" l="1"/>
  <c r="K154" i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I272" i="1"/>
  <c r="C160" i="1"/>
  <c r="F230" i="1" l="1"/>
  <c r="K156" i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C162" i="1"/>
  <c r="F232" i="1" l="1"/>
  <c r="K158" i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C163" i="1"/>
  <c r="Q231" i="1"/>
  <c r="R231" i="1" s="1"/>
  <c r="T232" i="1"/>
  <c r="S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I276" i="1"/>
  <c r="C164" i="1"/>
  <c r="Q232" i="1"/>
  <c r="R232" i="1" s="1"/>
  <c r="S233" i="1"/>
  <c r="T233" i="1"/>
  <c r="F234" i="1" l="1"/>
  <c r="K160" i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C165" i="1"/>
  <c r="F235" i="1" l="1"/>
  <c r="G161" i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Q234" i="1"/>
  <c r="R234" i="1" s="1"/>
  <c r="T235" i="1"/>
  <c r="S235" i="1"/>
  <c r="I278" i="1"/>
  <c r="F236" i="1" l="1"/>
  <c r="J163" i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I279" i="1"/>
  <c r="C167" i="1"/>
  <c r="Q235" i="1"/>
  <c r="R235" i="1" s="1"/>
  <c r="S236" i="1"/>
  <c r="T236" i="1"/>
  <c r="F237" i="1" l="1"/>
  <c r="G163" i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l="1"/>
  <c r="J165" i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l="1"/>
  <c r="G165" i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I282" i="1"/>
  <c r="C170" i="1"/>
  <c r="F240" i="1" l="1"/>
  <c r="J167" i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l="1"/>
  <c r="K168" i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I285" i="1"/>
  <c r="C173" i="1"/>
  <c r="F243" i="1" l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l="1"/>
  <c r="K170" i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C175" i="1"/>
  <c r="Q243" i="1"/>
  <c r="R243" i="1" s="1"/>
  <c r="T244" i="1"/>
  <c r="S244" i="1"/>
  <c r="I287" i="1"/>
  <c r="F245" i="1" l="1"/>
  <c r="G171" i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C176" i="1"/>
  <c r="Q244" i="1"/>
  <c r="R244" i="1" s="1"/>
  <c r="S245" i="1"/>
  <c r="T245" i="1"/>
  <c r="I288" i="1"/>
  <c r="F246" i="1" l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l="1"/>
  <c r="G173" i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Q247" i="1"/>
  <c r="R247" i="1" s="1"/>
  <c r="T248" i="1"/>
  <c r="S248" i="1"/>
  <c r="F249" i="1" l="1"/>
  <c r="G175" i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I292" i="1"/>
  <c r="F250" i="1" l="1"/>
  <c r="K176" i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l="1"/>
  <c r="H176" i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Q251" i="1"/>
  <c r="R251" i="1" s="1"/>
  <c r="T252" i="1"/>
  <c r="S252" i="1"/>
  <c r="C183" i="1"/>
  <c r="F253" i="1" l="1"/>
  <c r="H178" i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l="1"/>
  <c r="K180" i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l="1"/>
  <c r="K182" i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I299" i="1"/>
  <c r="C187" i="1"/>
  <c r="F257" i="1" l="1"/>
  <c r="H182" i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S257" i="1"/>
  <c r="T257" i="1"/>
  <c r="Q256" i="1"/>
  <c r="R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l="1"/>
  <c r="G185" i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I302" i="1"/>
  <c r="T259" i="1"/>
  <c r="Q258" i="1"/>
  <c r="R258" i="1" s="1"/>
  <c r="S259" i="1"/>
  <c r="C190" i="1"/>
  <c r="F260" i="1" l="1"/>
  <c r="K186" i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l="1"/>
  <c r="H186" i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l="1"/>
  <c r="K188" i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C193" i="1"/>
  <c r="T262" i="1"/>
  <c r="S262" i="1"/>
  <c r="Q261" i="1"/>
  <c r="R261" i="1" s="1"/>
  <c r="I305" i="1"/>
  <c r="F263" i="1" l="1"/>
  <c r="H188" i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l="1"/>
  <c r="K190" i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l="1"/>
  <c r="H190" i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I308" i="1"/>
  <c r="S265" i="1"/>
  <c r="T265" i="1"/>
  <c r="Q264" i="1"/>
  <c r="R264" i="1" s="1"/>
  <c r="C196" i="1"/>
  <c r="F266" i="1" l="1"/>
  <c r="K192" i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l="1"/>
  <c r="H192" i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C198" i="1"/>
  <c r="T267" i="1"/>
  <c r="Q266" i="1"/>
  <c r="R266" i="1" s="1"/>
  <c r="S267" i="1"/>
  <c r="I310" i="1"/>
  <c r="F268" i="1" l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Q267" i="1"/>
  <c r="R267" i="1" s="1"/>
  <c r="T268" i="1"/>
  <c r="S268" i="1"/>
  <c r="F269" i="1" l="1"/>
  <c r="H194" i="1"/>
  <c r="N194" i="1" s="1"/>
  <c r="P194" i="1" s="1"/>
  <c r="G195" i="1"/>
  <c r="K195" i="1"/>
  <c r="L195" i="1" s="1"/>
  <c r="M195" i="1" s="1"/>
  <c r="J196" i="1"/>
  <c r="O269" i="1"/>
  <c r="A270" i="1"/>
  <c r="D269" i="1"/>
  <c r="E269" i="1" s="1"/>
  <c r="I312" i="1"/>
  <c r="C200" i="1"/>
  <c r="S269" i="1"/>
  <c r="T269" i="1"/>
  <c r="Q268" i="1"/>
  <c r="R268" i="1" s="1"/>
  <c r="B194" i="1" l="1"/>
  <c r="F270" i="1"/>
  <c r="K196" i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I313" i="1"/>
  <c r="T270" i="1"/>
  <c r="S270" i="1"/>
  <c r="Q269" i="1"/>
  <c r="R269" i="1" s="1"/>
  <c r="F271" i="1" l="1"/>
  <c r="H196" i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l="1"/>
  <c r="K198" i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I315" i="1"/>
  <c r="F273" i="1" l="1"/>
  <c r="G199" i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I317" i="1"/>
  <c r="F275" i="1" l="1"/>
  <c r="G201" i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I319" i="1"/>
  <c r="F277" i="1" l="1"/>
  <c r="G203" i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C209" i="1"/>
  <c r="T278" i="1"/>
  <c r="S278" i="1"/>
  <c r="Q277" i="1"/>
  <c r="R277" i="1" s="1"/>
  <c r="I321" i="1"/>
  <c r="F279" i="1" l="1"/>
  <c r="G205" i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T279" i="1"/>
  <c r="Q278" i="1"/>
  <c r="R278" i="1" s="1"/>
  <c r="S279" i="1"/>
  <c r="I322" i="1"/>
  <c r="F280" i="1" l="1"/>
  <c r="K206" i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I323" i="1"/>
  <c r="F281" i="1" l="1"/>
  <c r="G207" i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T282" i="1"/>
  <c r="S282" i="1"/>
  <c r="Q281" i="1"/>
  <c r="R281" i="1" s="1"/>
  <c r="C213" i="1"/>
  <c r="F283" i="1" l="1"/>
  <c r="H208" i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T283" i="1"/>
  <c r="Q282" i="1"/>
  <c r="R282" i="1" s="1"/>
  <c r="S283" i="1"/>
  <c r="C214" i="1"/>
  <c r="I326" i="1"/>
  <c r="F284" i="1" l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l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l="1"/>
  <c r="K212" i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I329" i="1"/>
  <c r="C217" i="1"/>
  <c r="F287" i="1" l="1"/>
  <c r="G213" i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l="1"/>
  <c r="K214" i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C219" i="1"/>
  <c r="F289" i="1" l="1"/>
  <c r="H214" i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C220" i="1"/>
  <c r="S289" i="1"/>
  <c r="T289" i="1"/>
  <c r="Q288" i="1"/>
  <c r="R288" i="1" s="1"/>
  <c r="I332" i="1"/>
  <c r="F290" i="1" l="1"/>
  <c r="G216" i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C221" i="1"/>
  <c r="I333" i="1"/>
  <c r="F291" i="1" l="1"/>
  <c r="J218" i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l="1"/>
  <c r="G218" i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I335" i="1"/>
  <c r="F293" i="1" l="1"/>
  <c r="J220" i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C224" i="1"/>
  <c r="F294" i="1" l="1"/>
  <c r="H219" i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C225" i="1"/>
  <c r="T294" i="1"/>
  <c r="S294" i="1"/>
  <c r="Q293" i="1"/>
  <c r="R293" i="1" s="1"/>
  <c r="I337" i="1"/>
  <c r="F295" i="1" l="1"/>
  <c r="J222" i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I338" i="1"/>
  <c r="F296" i="1" l="1"/>
  <c r="H221" i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C227" i="1"/>
  <c r="I339" i="1"/>
  <c r="Q295" i="1"/>
  <c r="R295" i="1" s="1"/>
  <c r="T296" i="1"/>
  <c r="S296" i="1"/>
  <c r="F297" i="1" l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l="1"/>
  <c r="G224" i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I341" i="1"/>
  <c r="T298" i="1"/>
  <c r="S298" i="1"/>
  <c r="Q297" i="1"/>
  <c r="R297" i="1" s="1"/>
  <c r="F299" i="1" l="1"/>
  <c r="J226" i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I342" i="1"/>
  <c r="C230" i="1"/>
  <c r="T299" i="1"/>
  <c r="Q298" i="1"/>
  <c r="R298" i="1" s="1"/>
  <c r="S299" i="1"/>
  <c r="F300" i="1" l="1"/>
  <c r="H225" i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C231" i="1"/>
  <c r="I343" i="1"/>
  <c r="Q299" i="1"/>
  <c r="R299" i="1" s="1"/>
  <c r="T300" i="1"/>
  <c r="S300" i="1"/>
  <c r="F301" i="1" l="1"/>
  <c r="J228" i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S301" i="1"/>
  <c r="T301" i="1"/>
  <c r="Q300" i="1"/>
  <c r="R300" i="1" s="1"/>
  <c r="I344" i="1"/>
  <c r="C232" i="1"/>
  <c r="F302" i="1" l="1"/>
  <c r="H227" i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C233" i="1"/>
  <c r="F303" i="1" l="1"/>
  <c r="K229" i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l="1"/>
  <c r="G230" i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l="1"/>
  <c r="J232" i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I348" i="1"/>
  <c r="F306" i="1" l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l="1"/>
  <c r="J234" i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I350" i="1"/>
  <c r="F308" i="1" l="1"/>
  <c r="H233" i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C239" i="1"/>
  <c r="I351" i="1"/>
  <c r="Q307" i="1"/>
  <c r="R307" i="1" s="1"/>
  <c r="T308" i="1"/>
  <c r="S308" i="1"/>
  <c r="F309" i="1" l="1"/>
  <c r="K235" i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C241" i="1"/>
  <c r="T310" i="1"/>
  <c r="S310" i="1"/>
  <c r="Q309" i="1"/>
  <c r="R309" i="1" s="1"/>
  <c r="I353" i="1"/>
  <c r="F311" i="1" l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T311" i="1"/>
  <c r="Q310" i="1"/>
  <c r="R310" i="1" s="1"/>
  <c r="S311" i="1"/>
  <c r="F312" i="1" l="1"/>
  <c r="H237" i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l="1"/>
  <c r="K239" i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l="1"/>
  <c r="H239" i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C245" i="1"/>
  <c r="I357" i="1"/>
  <c r="T314" i="1"/>
  <c r="S314" i="1"/>
  <c r="Q313" i="1"/>
  <c r="R313" i="1" s="1"/>
  <c r="F315" i="1" l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S317" i="1"/>
  <c r="T317" i="1"/>
  <c r="Q316" i="1"/>
  <c r="R316" i="1" s="1"/>
  <c r="I360" i="1"/>
  <c r="F318" i="1" l="1"/>
  <c r="H243" i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T318" i="1"/>
  <c r="S318" i="1"/>
  <c r="Q317" i="1"/>
  <c r="R317" i="1" s="1"/>
  <c r="C249" i="1"/>
  <c r="F319" i="1" l="1"/>
  <c r="K245" i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C250" i="1"/>
  <c r="Q318" i="1"/>
  <c r="R318" i="1" s="1"/>
  <c r="S319" i="1"/>
  <c r="T319" i="1"/>
  <c r="F320" i="1" l="1"/>
  <c r="G246" i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C251" i="1"/>
  <c r="Q319" i="1"/>
  <c r="R319" i="1" s="1"/>
  <c r="T320" i="1"/>
  <c r="S320" i="1"/>
  <c r="F321" i="1" l="1"/>
  <c r="K247" i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I364" i="1"/>
  <c r="T321" i="1"/>
  <c r="S321" i="1"/>
  <c r="Q320" i="1"/>
  <c r="R320" i="1" s="1"/>
  <c r="F322" i="1" l="1"/>
  <c r="G248" i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l="1"/>
  <c r="K249" i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I366" i="1"/>
  <c r="Q322" i="1"/>
  <c r="R322" i="1" s="1"/>
  <c r="S323" i="1"/>
  <c r="T323" i="1"/>
  <c r="F324" i="1" l="1"/>
  <c r="G250" i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C255" i="1"/>
  <c r="I367" i="1"/>
  <c r="Q323" i="1"/>
  <c r="R323" i="1" s="1"/>
  <c r="T324" i="1"/>
  <c r="S324" i="1"/>
  <c r="F325" i="1" l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T325" i="1"/>
  <c r="Q324" i="1"/>
  <c r="R324" i="1" s="1"/>
  <c r="S325" i="1"/>
  <c r="F326" i="1" l="1"/>
  <c r="H251" i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I369" i="1"/>
  <c r="C257" i="1"/>
  <c r="Q325" i="1"/>
  <c r="R325" i="1" s="1"/>
  <c r="S326" i="1"/>
  <c r="T326" i="1"/>
  <c r="F327" i="1" l="1"/>
  <c r="J254" i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Q326" i="1"/>
  <c r="R326" i="1" s="1"/>
  <c r="S327" i="1"/>
  <c r="T327" i="1"/>
  <c r="C258" i="1"/>
  <c r="F328" i="1" l="1"/>
  <c r="G254" i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I371" i="1"/>
  <c r="Q327" i="1"/>
  <c r="R327" i="1" s="1"/>
  <c r="T328" i="1"/>
  <c r="S328" i="1"/>
  <c r="F329" i="1" l="1"/>
  <c r="K255" i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A330" i="1"/>
  <c r="O329" i="1"/>
  <c r="D329" i="1"/>
  <c r="E329" i="1" s="1"/>
  <c r="F330" i="1" l="1"/>
  <c r="H255" i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I373" i="1"/>
  <c r="O330" i="1"/>
  <c r="A331" i="1"/>
  <c r="D330" i="1"/>
  <c r="E330" i="1" s="1"/>
  <c r="F331" i="1" l="1"/>
  <c r="K257" i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C262" i="1"/>
  <c r="Q330" i="1"/>
  <c r="R330" i="1" s="1"/>
  <c r="S331" i="1"/>
  <c r="T331" i="1"/>
  <c r="I374" i="1"/>
  <c r="F332" i="1" l="1"/>
  <c r="H257" i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I375" i="1"/>
  <c r="F333" i="1" l="1"/>
  <c r="J260" i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3" i="1"/>
  <c r="E333" i="1" s="1"/>
  <c r="C264" i="1"/>
  <c r="Q332" i="1"/>
  <c r="R332" i="1" s="1"/>
  <c r="S333" i="1"/>
  <c r="T333" i="1"/>
  <c r="F334" i="1" l="1"/>
  <c r="G260" i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Q333" i="1"/>
  <c r="R333" i="1" s="1"/>
  <c r="S334" i="1"/>
  <c r="T334" i="1"/>
  <c r="I377" i="1"/>
  <c r="F335" i="1" l="1"/>
  <c r="K261" i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I378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I379" i="1"/>
  <c r="C267" i="1"/>
  <c r="F337" i="1" l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O337" i="1"/>
  <c r="A338" i="1"/>
  <c r="D337" i="1"/>
  <c r="E337" i="1" s="1"/>
  <c r="S337" i="1"/>
  <c r="Q336" i="1"/>
  <c r="R336" i="1" s="1"/>
  <c r="T337" i="1"/>
  <c r="F338" i="1" l="1"/>
  <c r="G264" i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I381" i="1"/>
  <c r="Q337" i="1"/>
  <c r="R337" i="1" s="1"/>
  <c r="S338" i="1"/>
  <c r="T338" i="1"/>
  <c r="C269" i="1"/>
  <c r="F339" i="1" l="1"/>
  <c r="K265" i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I382" i="1"/>
  <c r="C270" i="1"/>
  <c r="Q338" i="1"/>
  <c r="R338" i="1" s="1"/>
  <c r="S339" i="1"/>
  <c r="T339" i="1"/>
  <c r="F340" i="1" l="1"/>
  <c r="H265" i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C271" i="1"/>
  <c r="I383" i="1"/>
  <c r="Q339" i="1"/>
  <c r="R339" i="1" s="1"/>
  <c r="T340" i="1"/>
  <c r="S340" i="1"/>
  <c r="F341" i="1" l="1"/>
  <c r="K267" i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I384" i="1"/>
  <c r="F342" i="1" l="1"/>
  <c r="H267" i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Q341" i="1"/>
  <c r="R341" i="1" s="1"/>
  <c r="S342" i="1"/>
  <c r="T342" i="1"/>
  <c r="C273" i="1"/>
  <c r="I385" i="1"/>
  <c r="F343" i="1" l="1"/>
  <c r="K269" i="1"/>
  <c r="L269" i="1" s="1"/>
  <c r="M269" i="1" s="1"/>
  <c r="J270" i="1"/>
  <c r="G269" i="1"/>
  <c r="H268" i="1"/>
  <c r="N268" i="1" s="1"/>
  <c r="P268" i="1" s="1"/>
  <c r="B268" i="1" s="1"/>
  <c r="I386" i="1"/>
  <c r="Q342" i="1"/>
  <c r="R342" i="1" s="1"/>
  <c r="S343" i="1"/>
  <c r="T343" i="1"/>
  <c r="C274" i="1"/>
  <c r="A344" i="1"/>
  <c r="O343" i="1"/>
  <c r="D343" i="1"/>
  <c r="E343" i="1" s="1"/>
  <c r="F344" i="1" l="1"/>
  <c r="H269" i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I387" i="1"/>
  <c r="C275" i="1"/>
  <c r="F345" i="1" l="1"/>
  <c r="J272" i="1"/>
  <c r="K271" i="1"/>
  <c r="L271" i="1" s="1"/>
  <c r="M271" i="1" s="1"/>
  <c r="G271" i="1"/>
  <c r="H270" i="1"/>
  <c r="N270" i="1" s="1"/>
  <c r="P270" i="1" s="1"/>
  <c r="B270" i="1" s="1"/>
  <c r="I388" i="1"/>
  <c r="A346" i="1"/>
  <c r="O345" i="1"/>
  <c r="D345" i="1"/>
  <c r="E345" i="1" s="1"/>
  <c r="C276" i="1"/>
  <c r="Q344" i="1"/>
  <c r="R344" i="1" s="1"/>
  <c r="S345" i="1"/>
  <c r="T345" i="1"/>
  <c r="F346" i="1" l="1"/>
  <c r="H271" i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I389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Q346" i="1"/>
  <c r="R346" i="1" s="1"/>
  <c r="S347" i="1"/>
  <c r="T347" i="1"/>
  <c r="I390" i="1"/>
  <c r="F348" i="1" l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A349" i="1"/>
  <c r="O348" i="1"/>
  <c r="D348" i="1"/>
  <c r="E348" i="1" s="1"/>
  <c r="Q347" i="1"/>
  <c r="R347" i="1" s="1"/>
  <c r="T348" i="1"/>
  <c r="S348" i="1"/>
  <c r="F349" i="1" l="1"/>
  <c r="K275" i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I392" i="1"/>
  <c r="Q348" i="1"/>
  <c r="R348" i="1" s="1"/>
  <c r="S349" i="1"/>
  <c r="T349" i="1"/>
  <c r="C280" i="1"/>
  <c r="F350" i="1" l="1"/>
  <c r="G276" i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I393" i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C282" i="1"/>
  <c r="I394" i="1"/>
  <c r="Q350" i="1"/>
  <c r="R350" i="1" s="1"/>
  <c r="S351" i="1"/>
  <c r="T351" i="1"/>
  <c r="F352" i="1" l="1"/>
  <c r="G278" i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C283" i="1"/>
  <c r="I395" i="1"/>
  <c r="Q351" i="1"/>
  <c r="R351" i="1" s="1"/>
  <c r="T352" i="1"/>
  <c r="S352" i="1"/>
  <c r="F353" i="1" l="1"/>
  <c r="K279" i="1"/>
  <c r="L279" i="1" s="1"/>
  <c r="M279" i="1" s="1"/>
  <c r="J280" i="1"/>
  <c r="G279" i="1"/>
  <c r="H278" i="1"/>
  <c r="N278" i="1" s="1"/>
  <c r="P278" i="1" s="1"/>
  <c r="B278" i="1" s="1"/>
  <c r="I396" i="1"/>
  <c r="S353" i="1"/>
  <c r="Q352" i="1"/>
  <c r="R352" i="1" s="1"/>
  <c r="T353" i="1"/>
  <c r="C284" i="1"/>
  <c r="A354" i="1"/>
  <c r="O353" i="1"/>
  <c r="D353" i="1"/>
  <c r="E353" i="1" s="1"/>
  <c r="F354" i="1" l="1"/>
  <c r="G280" i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I397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I398" i="1"/>
  <c r="F356" i="1" l="1"/>
  <c r="G282" i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I399" i="1"/>
  <c r="Q355" i="1"/>
  <c r="R355" i="1" s="1"/>
  <c r="T356" i="1"/>
  <c r="S356" i="1"/>
  <c r="F357" i="1" l="1"/>
  <c r="J284" i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I400" i="1"/>
  <c r="O357" i="1"/>
  <c r="A358" i="1"/>
  <c r="D357" i="1"/>
  <c r="E357" i="1" s="1"/>
  <c r="F358" i="1" l="1"/>
  <c r="H283" i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I401" i="1"/>
  <c r="C289" i="1"/>
  <c r="O358" i="1"/>
  <c r="A359" i="1"/>
  <c r="D358" i="1"/>
  <c r="E358" i="1" s="1"/>
  <c r="F359" i="1" l="1"/>
  <c r="J286" i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C290" i="1"/>
  <c r="I402" i="1"/>
  <c r="Q358" i="1"/>
  <c r="R358" i="1" s="1"/>
  <c r="S359" i="1"/>
  <c r="T359" i="1"/>
  <c r="F360" i="1" l="1"/>
  <c r="H285" i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I403" i="1"/>
  <c r="F361" i="1" l="1"/>
  <c r="J288" i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I404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I405" i="1"/>
  <c r="C293" i="1"/>
  <c r="O362" i="1"/>
  <c r="A363" i="1"/>
  <c r="D362" i="1"/>
  <c r="E362" i="1" s="1"/>
  <c r="F363" i="1" l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O363" i="1"/>
  <c r="A364" i="1"/>
  <c r="D363" i="1"/>
  <c r="E363" i="1" s="1"/>
  <c r="Q362" i="1"/>
  <c r="R362" i="1" s="1"/>
  <c r="S363" i="1"/>
  <c r="T363" i="1"/>
  <c r="F364" i="1" l="1"/>
  <c r="H289" i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I407" i="1"/>
  <c r="C295" i="1"/>
  <c r="F365" i="1" l="1"/>
  <c r="K291" i="1"/>
  <c r="L291" i="1" s="1"/>
  <c r="M291" i="1" s="1"/>
  <c r="J292" i="1"/>
  <c r="G291" i="1"/>
  <c r="H290" i="1"/>
  <c r="N290" i="1" s="1"/>
  <c r="P290" i="1" s="1"/>
  <c r="B290" i="1" s="1"/>
  <c r="I408" i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Q365" i="1"/>
  <c r="R365" i="1" s="1"/>
  <c r="S366" i="1"/>
  <c r="T366" i="1"/>
  <c r="I409" i="1"/>
  <c r="F367" i="1" l="1"/>
  <c r="J294" i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C298" i="1"/>
  <c r="I410" i="1"/>
  <c r="Q366" i="1"/>
  <c r="R366" i="1" s="1"/>
  <c r="S367" i="1"/>
  <c r="T367" i="1"/>
  <c r="F368" i="1" l="1"/>
  <c r="G294" i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I411" i="1"/>
  <c r="F369" i="1" l="1"/>
  <c r="K295" i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I412" i="1"/>
  <c r="A370" i="1"/>
  <c r="O369" i="1"/>
  <c r="D369" i="1"/>
  <c r="E369" i="1" s="1"/>
  <c r="F370" i="1" l="1"/>
  <c r="G296" i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C301" i="1"/>
  <c r="Q369" i="1"/>
  <c r="R369" i="1" s="1"/>
  <c r="S370" i="1"/>
  <c r="T370" i="1"/>
  <c r="I413" i="1"/>
  <c r="F371" i="1" l="1"/>
  <c r="K297" i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Q370" i="1"/>
  <c r="R370" i="1" s="1"/>
  <c r="S371" i="1"/>
  <c r="T371" i="1"/>
  <c r="I414" i="1"/>
  <c r="C302" i="1"/>
  <c r="F372" i="1" l="1"/>
  <c r="G298" i="1"/>
  <c r="H297" i="1"/>
  <c r="N297" i="1" s="1"/>
  <c r="P297" i="1" s="1"/>
  <c r="B297" i="1" s="1"/>
  <c r="K298" i="1"/>
  <c r="L298" i="1" s="1"/>
  <c r="M298" i="1" s="1"/>
  <c r="J299" i="1"/>
  <c r="C303" i="1"/>
  <c r="A373" i="1"/>
  <c r="O372" i="1"/>
  <c r="D372" i="1"/>
  <c r="E372" i="1" s="1"/>
  <c r="I415" i="1"/>
  <c r="Q371" i="1"/>
  <c r="R371" i="1" s="1"/>
  <c r="S372" i="1"/>
  <c r="T372" i="1"/>
  <c r="F373" i="1" l="1"/>
  <c r="K299" i="1"/>
  <c r="L299" i="1" s="1"/>
  <c r="M299" i="1" s="1"/>
  <c r="J300" i="1"/>
  <c r="G299" i="1"/>
  <c r="H298" i="1"/>
  <c r="N298" i="1" s="1"/>
  <c r="P298" i="1" s="1"/>
  <c r="B298" i="1" s="1"/>
  <c r="A374" i="1"/>
  <c r="O373" i="1"/>
  <c r="D373" i="1"/>
  <c r="E373" i="1" s="1"/>
  <c r="I416" i="1"/>
  <c r="S373" i="1"/>
  <c r="Q372" i="1"/>
  <c r="R372" i="1" s="1"/>
  <c r="T373" i="1"/>
  <c r="C304" i="1"/>
  <c r="F374" i="1" l="1"/>
  <c r="G300" i="1"/>
  <c r="H299" i="1"/>
  <c r="N299" i="1" s="1"/>
  <c r="P299" i="1" s="1"/>
  <c r="B299" i="1" s="1"/>
  <c r="J301" i="1"/>
  <c r="K300" i="1"/>
  <c r="L300" i="1" s="1"/>
  <c r="M300" i="1" s="1"/>
  <c r="I417" i="1"/>
  <c r="Q373" i="1"/>
  <c r="R373" i="1" s="1"/>
  <c r="T374" i="1"/>
  <c r="S374" i="1"/>
  <c r="O374" i="1"/>
  <c r="A375" i="1"/>
  <c r="D374" i="1"/>
  <c r="E374" i="1" s="1"/>
  <c r="C305" i="1"/>
  <c r="F375" i="1" l="1"/>
  <c r="J302" i="1"/>
  <c r="K301" i="1"/>
  <c r="L301" i="1" s="1"/>
  <c r="M301" i="1" s="1"/>
  <c r="G301" i="1"/>
  <c r="H300" i="1"/>
  <c r="N300" i="1" s="1"/>
  <c r="P300" i="1" s="1"/>
  <c r="B300" i="1" s="1"/>
  <c r="O375" i="1"/>
  <c r="A376" i="1"/>
  <c r="D375" i="1"/>
  <c r="E375" i="1" s="1"/>
  <c r="C306" i="1"/>
  <c r="Q374" i="1"/>
  <c r="R374" i="1" s="1"/>
  <c r="S375" i="1"/>
  <c r="T375" i="1"/>
  <c r="I418" i="1"/>
  <c r="F376" i="1" l="1"/>
  <c r="H301" i="1"/>
  <c r="N301" i="1" s="1"/>
  <c r="P301" i="1" s="1"/>
  <c r="B301" i="1" s="1"/>
  <c r="G302" i="1"/>
  <c r="J303" i="1"/>
  <c r="K302" i="1"/>
  <c r="L302" i="1" s="1"/>
  <c r="M302" i="1" s="1"/>
  <c r="Q375" i="1"/>
  <c r="R375" i="1" s="1"/>
  <c r="T376" i="1"/>
  <c r="S376" i="1"/>
  <c r="I419" i="1"/>
  <c r="C307" i="1"/>
  <c r="A377" i="1"/>
  <c r="O376" i="1"/>
  <c r="D376" i="1"/>
  <c r="E376" i="1" s="1"/>
  <c r="F377" i="1" s="1"/>
  <c r="K303" i="1" l="1"/>
  <c r="L303" i="1" s="1"/>
  <c r="M303" i="1" s="1"/>
  <c r="J304" i="1"/>
  <c r="G303" i="1"/>
  <c r="H302" i="1"/>
  <c r="N302" i="1" s="1"/>
  <c r="P302" i="1" s="1"/>
  <c r="B302" i="1" s="1"/>
  <c r="C308" i="1"/>
  <c r="I420" i="1"/>
  <c r="S377" i="1"/>
  <c r="Q376" i="1"/>
  <c r="R376" i="1" s="1"/>
  <c r="T377" i="1"/>
  <c r="O377" i="1"/>
  <c r="A378" i="1"/>
  <c r="D377" i="1"/>
  <c r="E377" i="1" s="1"/>
  <c r="F378" i="1" l="1"/>
  <c r="H303" i="1"/>
  <c r="N303" i="1" s="1"/>
  <c r="P303" i="1" s="1"/>
  <c r="B303" i="1" s="1"/>
  <c r="G304" i="1"/>
  <c r="K304" i="1"/>
  <c r="L304" i="1" s="1"/>
  <c r="M304" i="1" s="1"/>
  <c r="J305" i="1"/>
  <c r="Q377" i="1"/>
  <c r="R377" i="1" s="1"/>
  <c r="T378" i="1"/>
  <c r="S378" i="1"/>
  <c r="O378" i="1"/>
  <c r="A379" i="1"/>
  <c r="D378" i="1"/>
  <c r="E378" i="1" s="1"/>
  <c r="I421" i="1"/>
  <c r="C309" i="1"/>
  <c r="F379" i="1" l="1"/>
  <c r="K305" i="1"/>
  <c r="L305" i="1" s="1"/>
  <c r="M305" i="1" s="1"/>
  <c r="J306" i="1"/>
  <c r="G305" i="1"/>
  <c r="H304" i="1"/>
  <c r="N304" i="1" s="1"/>
  <c r="P304" i="1" s="1"/>
  <c r="B304" i="1" s="1"/>
  <c r="A380" i="1"/>
  <c r="O379" i="1"/>
  <c r="D379" i="1"/>
  <c r="E379" i="1" s="1"/>
  <c r="Q378" i="1"/>
  <c r="R378" i="1" s="1"/>
  <c r="T379" i="1"/>
  <c r="S379" i="1"/>
  <c r="I422" i="1"/>
  <c r="C310" i="1"/>
  <c r="F380" i="1" l="1"/>
  <c r="H305" i="1"/>
  <c r="N305" i="1" s="1"/>
  <c r="P305" i="1" s="1"/>
  <c r="B305" i="1" s="1"/>
  <c r="G306" i="1"/>
  <c r="J307" i="1"/>
  <c r="K306" i="1"/>
  <c r="L306" i="1" s="1"/>
  <c r="M306" i="1" s="1"/>
  <c r="C311" i="1"/>
  <c r="Q379" i="1"/>
  <c r="R379" i="1" s="1"/>
  <c r="T380" i="1"/>
  <c r="S380" i="1"/>
  <c r="I423" i="1"/>
  <c r="A381" i="1"/>
  <c r="O380" i="1"/>
  <c r="D380" i="1"/>
  <c r="E380" i="1" s="1"/>
  <c r="F381" i="1" l="1"/>
  <c r="J308" i="1"/>
  <c r="K307" i="1"/>
  <c r="L307" i="1" s="1"/>
  <c r="M307" i="1" s="1"/>
  <c r="H306" i="1"/>
  <c r="N306" i="1" s="1"/>
  <c r="P306" i="1" s="1"/>
  <c r="B306" i="1" s="1"/>
  <c r="G307" i="1"/>
  <c r="Q380" i="1"/>
  <c r="R380" i="1" s="1"/>
  <c r="S381" i="1"/>
  <c r="T381" i="1"/>
  <c r="I424" i="1"/>
  <c r="O381" i="1"/>
  <c r="A382" i="1"/>
  <c r="D381" i="1"/>
  <c r="E381" i="1" s="1"/>
  <c r="C312" i="1"/>
  <c r="F382" i="1" l="1"/>
  <c r="G308" i="1"/>
  <c r="H307" i="1"/>
  <c r="N307" i="1" s="1"/>
  <c r="P307" i="1" s="1"/>
  <c r="B307" i="1" s="1"/>
  <c r="K308" i="1"/>
  <c r="L308" i="1" s="1"/>
  <c r="M308" i="1" s="1"/>
  <c r="J309" i="1"/>
  <c r="O382" i="1"/>
  <c r="A383" i="1"/>
  <c r="D382" i="1"/>
  <c r="E382" i="1" s="1"/>
  <c r="F383" i="1" s="1"/>
  <c r="Q381" i="1"/>
  <c r="R381" i="1" s="1"/>
  <c r="T382" i="1"/>
  <c r="S382" i="1"/>
  <c r="C313" i="1"/>
  <c r="I425" i="1"/>
  <c r="K309" i="1" l="1"/>
  <c r="L309" i="1" s="1"/>
  <c r="M309" i="1" s="1"/>
  <c r="J310" i="1"/>
  <c r="H308" i="1"/>
  <c r="N308" i="1" s="1"/>
  <c r="P308" i="1" s="1"/>
  <c r="B308" i="1" s="1"/>
  <c r="G309" i="1"/>
  <c r="A384" i="1"/>
  <c r="O383" i="1"/>
  <c r="D383" i="1"/>
  <c r="E383" i="1" s="1"/>
  <c r="F384" i="1" s="1"/>
  <c r="C314" i="1"/>
  <c r="Q382" i="1"/>
  <c r="R382" i="1" s="1"/>
  <c r="T383" i="1"/>
  <c r="S383" i="1"/>
  <c r="I426" i="1"/>
  <c r="H309" i="1" l="1"/>
  <c r="N309" i="1" s="1"/>
  <c r="P309" i="1" s="1"/>
  <c r="B309" i="1" s="1"/>
  <c r="G310" i="1"/>
  <c r="K310" i="1"/>
  <c r="L310" i="1" s="1"/>
  <c r="M310" i="1" s="1"/>
  <c r="J311" i="1"/>
  <c r="I427" i="1"/>
  <c r="C315" i="1"/>
  <c r="Q383" i="1"/>
  <c r="R383" i="1" s="1"/>
  <c r="T384" i="1"/>
  <c r="S384" i="1"/>
  <c r="A385" i="1"/>
  <c r="O384" i="1"/>
  <c r="D384" i="1"/>
  <c r="E384" i="1" s="1"/>
  <c r="F385" i="1" s="1"/>
  <c r="J312" i="1" l="1"/>
  <c r="K311" i="1"/>
  <c r="L311" i="1" s="1"/>
  <c r="M311" i="1" s="1"/>
  <c r="H310" i="1"/>
  <c r="N310" i="1" s="1"/>
  <c r="P310" i="1" s="1"/>
  <c r="B310" i="1" s="1"/>
  <c r="G311" i="1"/>
  <c r="I428" i="1"/>
  <c r="O385" i="1"/>
  <c r="A386" i="1"/>
  <c r="D385" i="1"/>
  <c r="E385" i="1" s="1"/>
  <c r="F386" i="1" s="1"/>
  <c r="C316" i="1"/>
  <c r="S385" i="1"/>
  <c r="T385" i="1"/>
  <c r="Q384" i="1"/>
  <c r="R384" i="1" s="1"/>
  <c r="H311" i="1" l="1"/>
  <c r="N311" i="1" s="1"/>
  <c r="P311" i="1" s="1"/>
  <c r="B311" i="1" s="1"/>
  <c r="G312" i="1"/>
  <c r="J313" i="1"/>
  <c r="K312" i="1"/>
  <c r="L312" i="1" s="1"/>
  <c r="M312" i="1" s="1"/>
  <c r="O386" i="1"/>
  <c r="A387" i="1"/>
  <c r="D386" i="1"/>
  <c r="E386" i="1" s="1"/>
  <c r="F387" i="1" s="1"/>
  <c r="I429" i="1"/>
  <c r="C317" i="1"/>
  <c r="Q385" i="1"/>
  <c r="R385" i="1" s="1"/>
  <c r="T386" i="1"/>
  <c r="S386" i="1"/>
  <c r="K313" i="1" l="1"/>
  <c r="L313" i="1" s="1"/>
  <c r="M313" i="1" s="1"/>
  <c r="J314" i="1"/>
  <c r="H312" i="1"/>
  <c r="N312" i="1" s="1"/>
  <c r="P312" i="1" s="1"/>
  <c r="B312" i="1" s="1"/>
  <c r="G313" i="1"/>
  <c r="I430" i="1"/>
  <c r="A388" i="1"/>
  <c r="O387" i="1"/>
  <c r="D387" i="1"/>
  <c r="E387" i="1" s="1"/>
  <c r="F388" i="1" s="1"/>
  <c r="C318" i="1"/>
  <c r="Q386" i="1"/>
  <c r="R386" i="1" s="1"/>
  <c r="T387" i="1"/>
  <c r="S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8" i="1"/>
  <c r="E388" i="1" s="1"/>
  <c r="F389" i="1" s="1"/>
  <c r="C319" i="1"/>
  <c r="Q387" i="1"/>
  <c r="R387" i="1" s="1"/>
  <c r="T388" i="1"/>
  <c r="S388" i="1"/>
  <c r="I431" i="1"/>
  <c r="J316" i="1" l="1"/>
  <c r="K315" i="1"/>
  <c r="L315" i="1" s="1"/>
  <c r="M315" i="1" s="1"/>
  <c r="H314" i="1"/>
  <c r="N314" i="1" s="1"/>
  <c r="P314" i="1" s="1"/>
  <c r="B314" i="1" s="1"/>
  <c r="G315" i="1"/>
  <c r="S389" i="1"/>
  <c r="Q388" i="1"/>
  <c r="R388" i="1" s="1"/>
  <c r="T389" i="1"/>
  <c r="I432" i="1"/>
  <c r="C320" i="1"/>
  <c r="O389" i="1"/>
  <c r="A390" i="1"/>
  <c r="D389" i="1"/>
  <c r="E389" i="1" s="1"/>
  <c r="F390" i="1" s="1"/>
  <c r="H315" i="1" l="1"/>
  <c r="N315" i="1" s="1"/>
  <c r="P315" i="1" s="1"/>
  <c r="B315" i="1" s="1"/>
  <c r="G316" i="1"/>
  <c r="J317" i="1"/>
  <c r="K316" i="1"/>
  <c r="L316" i="1" s="1"/>
  <c r="M316" i="1" s="1"/>
  <c r="O390" i="1"/>
  <c r="A391" i="1"/>
  <c r="D390" i="1"/>
  <c r="E390" i="1" s="1"/>
  <c r="F391" i="1" s="1"/>
  <c r="I433" i="1"/>
  <c r="Q389" i="1"/>
  <c r="R389" i="1" s="1"/>
  <c r="T390" i="1"/>
  <c r="S390" i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1" i="1"/>
  <c r="E391" i="1" s="1"/>
  <c r="F392" i="1" s="1"/>
  <c r="Q390" i="1"/>
  <c r="R390" i="1" s="1"/>
  <c r="T391" i="1"/>
  <c r="S391" i="1"/>
  <c r="G318" i="1" l="1"/>
  <c r="H317" i="1"/>
  <c r="N317" i="1" s="1"/>
  <c r="P317" i="1" s="1"/>
  <c r="B317" i="1" s="1"/>
  <c r="K318" i="1"/>
  <c r="L318" i="1" s="1"/>
  <c r="M318" i="1" s="1"/>
  <c r="J319" i="1"/>
  <c r="C323" i="1"/>
  <c r="O392" i="1"/>
  <c r="A393" i="1"/>
  <c r="D392" i="1"/>
  <c r="E392" i="1" s="1"/>
  <c r="F393" i="1" s="1"/>
  <c r="I435" i="1"/>
  <c r="Q391" i="1"/>
  <c r="R391" i="1" s="1"/>
  <c r="T392" i="1"/>
  <c r="S392" i="1"/>
  <c r="K319" i="1" l="1"/>
  <c r="L319" i="1" s="1"/>
  <c r="M319" i="1" s="1"/>
  <c r="J320" i="1"/>
  <c r="H318" i="1"/>
  <c r="N318" i="1" s="1"/>
  <c r="P318" i="1" s="1"/>
  <c r="B318" i="1" s="1"/>
  <c r="G319" i="1"/>
  <c r="I436" i="1"/>
  <c r="A394" i="1"/>
  <c r="O393" i="1"/>
  <c r="D393" i="1"/>
  <c r="E393" i="1" s="1"/>
  <c r="F394" i="1" s="1"/>
  <c r="S393" i="1"/>
  <c r="Q392" i="1"/>
  <c r="R392" i="1" s="1"/>
  <c r="T393" i="1"/>
  <c r="C324" i="1"/>
  <c r="H319" i="1" l="1"/>
  <c r="N319" i="1" s="1"/>
  <c r="P319" i="1" s="1"/>
  <c r="B319" i="1" s="1"/>
  <c r="G320" i="1"/>
  <c r="J321" i="1"/>
  <c r="K320" i="1"/>
  <c r="L320" i="1" s="1"/>
  <c r="M320" i="1" s="1"/>
  <c r="O394" i="1"/>
  <c r="A395" i="1"/>
  <c r="D394" i="1"/>
  <c r="E394" i="1" s="1"/>
  <c r="F395" i="1" s="1"/>
  <c r="I437" i="1"/>
  <c r="C325" i="1"/>
  <c r="Q393" i="1"/>
  <c r="R393" i="1" s="1"/>
  <c r="T394" i="1"/>
  <c r="S394" i="1"/>
  <c r="J322" i="1" l="1"/>
  <c r="K321" i="1"/>
  <c r="L321" i="1" s="1"/>
  <c r="M321" i="1" s="1"/>
  <c r="G321" i="1"/>
  <c r="H320" i="1"/>
  <c r="N320" i="1" s="1"/>
  <c r="P320" i="1" s="1"/>
  <c r="B320" i="1" s="1"/>
  <c r="C326" i="1"/>
  <c r="I438" i="1"/>
  <c r="A396" i="1"/>
  <c r="O395" i="1"/>
  <c r="D395" i="1"/>
  <c r="E395" i="1" s="1"/>
  <c r="F396" i="1" s="1"/>
  <c r="Q394" i="1"/>
  <c r="R394" i="1" s="1"/>
  <c r="T395" i="1"/>
  <c r="S395" i="1"/>
  <c r="H321" i="1" l="1"/>
  <c r="N321" i="1" s="1"/>
  <c r="P321" i="1" s="1"/>
  <c r="B321" i="1" s="1"/>
  <c r="G322" i="1"/>
  <c r="J323" i="1"/>
  <c r="K322" i="1"/>
  <c r="L322" i="1" s="1"/>
  <c r="M322" i="1" s="1"/>
  <c r="O396" i="1"/>
  <c r="A397" i="1"/>
  <c r="D396" i="1"/>
  <c r="E396" i="1" s="1"/>
  <c r="F397" i="1" s="1"/>
  <c r="C327" i="1"/>
  <c r="I439" i="1"/>
  <c r="Q395" i="1"/>
  <c r="R395" i="1" s="1"/>
  <c r="T396" i="1"/>
  <c r="S396" i="1"/>
  <c r="J324" i="1" l="1"/>
  <c r="K323" i="1"/>
  <c r="L323" i="1" s="1"/>
  <c r="M323" i="1" s="1"/>
  <c r="G323" i="1"/>
  <c r="H322" i="1"/>
  <c r="N322" i="1" s="1"/>
  <c r="P322" i="1" s="1"/>
  <c r="B322" i="1" s="1"/>
  <c r="C328" i="1"/>
  <c r="O397" i="1"/>
  <c r="A398" i="1"/>
  <c r="D397" i="1"/>
  <c r="E397" i="1" s="1"/>
  <c r="F398" i="1" s="1"/>
  <c r="Q396" i="1"/>
  <c r="R396" i="1" s="1"/>
  <c r="S397" i="1"/>
  <c r="T397" i="1"/>
  <c r="I440" i="1"/>
  <c r="G324" i="1" l="1"/>
  <c r="H323" i="1"/>
  <c r="N323" i="1" s="1"/>
  <c r="P323" i="1" s="1"/>
  <c r="B323" i="1" s="1"/>
  <c r="J325" i="1"/>
  <c r="K324" i="1"/>
  <c r="L324" i="1" s="1"/>
  <c r="M324" i="1" s="1"/>
  <c r="O398" i="1"/>
  <c r="A399" i="1"/>
  <c r="D398" i="1"/>
  <c r="E398" i="1" s="1"/>
  <c r="F399" i="1" s="1"/>
  <c r="I441" i="1"/>
  <c r="S398" i="1"/>
  <c r="Q397" i="1"/>
  <c r="R397" i="1" s="1"/>
  <c r="T398" i="1"/>
  <c r="C329" i="1"/>
  <c r="K325" i="1" l="1"/>
  <c r="L325" i="1" s="1"/>
  <c r="M325" i="1" s="1"/>
  <c r="J326" i="1"/>
  <c r="G325" i="1"/>
  <c r="H324" i="1"/>
  <c r="N324" i="1" s="1"/>
  <c r="P324" i="1" s="1"/>
  <c r="B324" i="1" s="1"/>
  <c r="I442" i="1"/>
  <c r="O399" i="1"/>
  <c r="A400" i="1"/>
  <c r="D399" i="1"/>
  <c r="E399" i="1" s="1"/>
  <c r="F400" i="1" s="1"/>
  <c r="T399" i="1"/>
  <c r="Q398" i="1"/>
  <c r="R398" i="1" s="1"/>
  <c r="S399" i="1"/>
  <c r="C330" i="1"/>
  <c r="H325" i="1" l="1"/>
  <c r="N325" i="1" s="1"/>
  <c r="P325" i="1" s="1"/>
  <c r="B325" i="1" s="1"/>
  <c r="G326" i="1"/>
  <c r="K326" i="1"/>
  <c r="L326" i="1" s="1"/>
  <c r="M326" i="1" s="1"/>
  <c r="J327" i="1"/>
  <c r="O400" i="1"/>
  <c r="A401" i="1"/>
  <c r="D400" i="1"/>
  <c r="E400" i="1" s="1"/>
  <c r="F401" i="1" s="1"/>
  <c r="I443" i="1"/>
  <c r="C331" i="1"/>
  <c r="S400" i="1"/>
  <c r="T400" i="1"/>
  <c r="Q399" i="1"/>
  <c r="R399" i="1" s="1"/>
  <c r="K327" i="1" l="1"/>
  <c r="L327" i="1" s="1"/>
  <c r="M327" i="1" s="1"/>
  <c r="J328" i="1"/>
  <c r="G327" i="1"/>
  <c r="H326" i="1"/>
  <c r="N326" i="1" s="1"/>
  <c r="P326" i="1" s="1"/>
  <c r="B326" i="1" s="1"/>
  <c r="C332" i="1"/>
  <c r="A402" i="1"/>
  <c r="O401" i="1"/>
  <c r="D401" i="1"/>
  <c r="E401" i="1" s="1"/>
  <c r="F402" i="1" s="1"/>
  <c r="T401" i="1"/>
  <c r="Q400" i="1"/>
  <c r="R400" i="1" s="1"/>
  <c r="S401" i="1"/>
  <c r="I444" i="1"/>
  <c r="G328" i="1" l="1"/>
  <c r="H327" i="1"/>
  <c r="N327" i="1" s="1"/>
  <c r="P327" i="1" s="1"/>
  <c r="B327" i="1" s="1"/>
  <c r="K328" i="1"/>
  <c r="L328" i="1" s="1"/>
  <c r="M328" i="1" s="1"/>
  <c r="J329" i="1"/>
  <c r="Q401" i="1"/>
  <c r="R401" i="1" s="1"/>
  <c r="S402" i="1"/>
  <c r="T402" i="1"/>
  <c r="O402" i="1"/>
  <c r="A403" i="1"/>
  <c r="D402" i="1"/>
  <c r="E402" i="1" s="1"/>
  <c r="F403" i="1" s="1"/>
  <c r="C333" i="1"/>
  <c r="I445" i="1"/>
  <c r="K329" i="1" l="1"/>
  <c r="L329" i="1" s="1"/>
  <c r="M329" i="1" s="1"/>
  <c r="J330" i="1"/>
  <c r="G329" i="1"/>
  <c r="H328" i="1"/>
  <c r="N328" i="1" s="1"/>
  <c r="P328" i="1" s="1"/>
  <c r="B328" i="1" s="1"/>
  <c r="S403" i="1"/>
  <c r="Q402" i="1"/>
  <c r="R402" i="1" s="1"/>
  <c r="T403" i="1"/>
  <c r="I446" i="1"/>
  <c r="C334" i="1"/>
  <c r="O403" i="1"/>
  <c r="A404" i="1"/>
  <c r="D403" i="1"/>
  <c r="E403" i="1" s="1"/>
  <c r="F404" i="1" s="1"/>
  <c r="H329" i="1" l="1"/>
  <c r="N329" i="1" s="1"/>
  <c r="P329" i="1" s="1"/>
  <c r="B329" i="1" s="1"/>
  <c r="G330" i="1"/>
  <c r="J331" i="1"/>
  <c r="K330" i="1"/>
  <c r="L330" i="1" s="1"/>
  <c r="M330" i="1" s="1"/>
  <c r="C335" i="1"/>
  <c r="I447" i="1"/>
  <c r="O404" i="1"/>
  <c r="A405" i="1"/>
  <c r="D404" i="1"/>
  <c r="E404" i="1" s="1"/>
  <c r="F405" i="1" s="1"/>
  <c r="S404" i="1"/>
  <c r="T404" i="1"/>
  <c r="Q403" i="1"/>
  <c r="R403" i="1" s="1"/>
  <c r="J332" i="1" l="1"/>
  <c r="K331" i="1"/>
  <c r="L331" i="1" s="1"/>
  <c r="M331" i="1" s="1"/>
  <c r="G331" i="1"/>
  <c r="H330" i="1"/>
  <c r="N330" i="1" s="1"/>
  <c r="P330" i="1" s="1"/>
  <c r="B330" i="1" s="1"/>
  <c r="T405" i="1"/>
  <c r="S405" i="1"/>
  <c r="Q404" i="1"/>
  <c r="R404" i="1" s="1"/>
  <c r="C336" i="1"/>
  <c r="O405" i="1"/>
  <c r="A406" i="1"/>
  <c r="D405" i="1"/>
  <c r="E405" i="1" s="1"/>
  <c r="F406" i="1" s="1"/>
  <c r="I448" i="1"/>
  <c r="H331" i="1" l="1"/>
  <c r="N331" i="1" s="1"/>
  <c r="P331" i="1" s="1"/>
  <c r="B331" i="1" s="1"/>
  <c r="G332" i="1"/>
  <c r="J333" i="1"/>
  <c r="K332" i="1"/>
  <c r="L332" i="1" s="1"/>
  <c r="M332" i="1" s="1"/>
  <c r="Q405" i="1"/>
  <c r="R405" i="1" s="1"/>
  <c r="S406" i="1"/>
  <c r="T406" i="1"/>
  <c r="C337" i="1"/>
  <c r="I449" i="1"/>
  <c r="A407" i="1"/>
  <c r="O406" i="1"/>
  <c r="D406" i="1"/>
  <c r="E406" i="1" s="1"/>
  <c r="F407" i="1" s="1"/>
  <c r="K333" i="1" l="1"/>
  <c r="L333" i="1" s="1"/>
  <c r="M333" i="1" s="1"/>
  <c r="J334" i="1"/>
  <c r="G333" i="1"/>
  <c r="H332" i="1"/>
  <c r="N332" i="1" s="1"/>
  <c r="P332" i="1" s="1"/>
  <c r="B332" i="1" s="1"/>
  <c r="O407" i="1"/>
  <c r="A408" i="1"/>
  <c r="D407" i="1"/>
  <c r="E407" i="1" s="1"/>
  <c r="F408" i="1" s="1"/>
  <c r="C338" i="1"/>
  <c r="Q406" i="1"/>
  <c r="R406" i="1" s="1"/>
  <c r="S407" i="1"/>
  <c r="T407" i="1"/>
  <c r="I450" i="1"/>
  <c r="H333" i="1" l="1"/>
  <c r="N333" i="1" s="1"/>
  <c r="P333" i="1" s="1"/>
  <c r="B333" i="1" s="1"/>
  <c r="G334" i="1"/>
  <c r="J335" i="1"/>
  <c r="K334" i="1"/>
  <c r="L334" i="1" s="1"/>
  <c r="M334" i="1" s="1"/>
  <c r="O408" i="1"/>
  <c r="A409" i="1"/>
  <c r="D408" i="1"/>
  <c r="E408" i="1" s="1"/>
  <c r="F409" i="1" s="1"/>
  <c r="I451" i="1"/>
  <c r="C339" i="1"/>
  <c r="S408" i="1"/>
  <c r="Q407" i="1"/>
  <c r="R407" i="1" s="1"/>
  <c r="T408" i="1"/>
  <c r="J336" i="1" l="1"/>
  <c r="K335" i="1"/>
  <c r="L335" i="1" s="1"/>
  <c r="M335" i="1" s="1"/>
  <c r="H334" i="1"/>
  <c r="N334" i="1" s="1"/>
  <c r="P334" i="1" s="1"/>
  <c r="B334" i="1" s="1"/>
  <c r="G335" i="1"/>
  <c r="C340" i="1"/>
  <c r="O409" i="1"/>
  <c r="A410" i="1"/>
  <c r="D409" i="1"/>
  <c r="E409" i="1" s="1"/>
  <c r="F410" i="1" s="1"/>
  <c r="T409" i="1"/>
  <c r="S409" i="1"/>
  <c r="Q408" i="1"/>
  <c r="R408" i="1" s="1"/>
  <c r="I452" i="1"/>
  <c r="H335" i="1" l="1"/>
  <c r="N335" i="1" s="1"/>
  <c r="P335" i="1" s="1"/>
  <c r="B335" i="1" s="1"/>
  <c r="G336" i="1"/>
  <c r="K336" i="1"/>
  <c r="L336" i="1" s="1"/>
  <c r="M336" i="1" s="1"/>
  <c r="J337" i="1"/>
  <c r="I453" i="1"/>
  <c r="S410" i="1"/>
  <c r="T410" i="1"/>
  <c r="Q409" i="1"/>
  <c r="R409" i="1" s="1"/>
  <c r="A411" i="1"/>
  <c r="O410" i="1"/>
  <c r="D410" i="1"/>
  <c r="E410" i="1" s="1"/>
  <c r="F411" i="1" s="1"/>
  <c r="C341" i="1"/>
  <c r="K337" i="1" l="1"/>
  <c r="L337" i="1" s="1"/>
  <c r="M337" i="1" s="1"/>
  <c r="J338" i="1"/>
  <c r="G337" i="1"/>
  <c r="H336" i="1"/>
  <c r="N336" i="1" s="1"/>
  <c r="P336" i="1" s="1"/>
  <c r="B336" i="1" s="1"/>
  <c r="O411" i="1"/>
  <c r="A412" i="1"/>
  <c r="D411" i="1"/>
  <c r="E411" i="1" s="1"/>
  <c r="F412" i="1" s="1"/>
  <c r="Q410" i="1"/>
  <c r="R410" i="1" s="1"/>
  <c r="T411" i="1"/>
  <c r="S411" i="1"/>
  <c r="C342" i="1"/>
  <c r="I454" i="1"/>
  <c r="H337" i="1" l="1"/>
  <c r="N337" i="1" s="1"/>
  <c r="P337" i="1" s="1"/>
  <c r="B337" i="1" s="1"/>
  <c r="G338" i="1"/>
  <c r="J339" i="1"/>
  <c r="K338" i="1"/>
  <c r="L338" i="1" s="1"/>
  <c r="M338" i="1" s="1"/>
  <c r="O412" i="1"/>
  <c r="A413" i="1"/>
  <c r="D412" i="1"/>
  <c r="E412" i="1" s="1"/>
  <c r="F413" i="1" s="1"/>
  <c r="C343" i="1"/>
  <c r="Q411" i="1"/>
  <c r="R411" i="1" s="1"/>
  <c r="S412" i="1"/>
  <c r="T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O413" i="1"/>
  <c r="D413" i="1"/>
  <c r="E413" i="1" s="1"/>
  <c r="F414" i="1" s="1"/>
  <c r="Q412" i="1"/>
  <c r="R412" i="1" s="1"/>
  <c r="T413" i="1"/>
  <c r="S413" i="1"/>
  <c r="H339" i="1" l="1"/>
  <c r="N339" i="1" s="1"/>
  <c r="P339" i="1" s="1"/>
  <c r="B339" i="1" s="1"/>
  <c r="G340" i="1"/>
  <c r="J341" i="1"/>
  <c r="K340" i="1"/>
  <c r="L340" i="1" s="1"/>
  <c r="M340" i="1" s="1"/>
  <c r="C345" i="1"/>
  <c r="I457" i="1"/>
  <c r="A415" i="1"/>
  <c r="O414" i="1"/>
  <c r="D414" i="1"/>
  <c r="E414" i="1" s="1"/>
  <c r="F415" i="1" s="1"/>
  <c r="T414" i="1"/>
  <c r="S414" i="1"/>
  <c r="Q413" i="1"/>
  <c r="R413" i="1" s="1"/>
  <c r="K341" i="1" l="1"/>
  <c r="L341" i="1" s="1"/>
  <c r="M341" i="1" s="1"/>
  <c r="J342" i="1"/>
  <c r="G341" i="1"/>
  <c r="H340" i="1"/>
  <c r="N340" i="1" s="1"/>
  <c r="P340" i="1" s="1"/>
  <c r="B340" i="1" s="1"/>
  <c r="Q414" i="1"/>
  <c r="R414" i="1" s="1"/>
  <c r="S415" i="1"/>
  <c r="T415" i="1"/>
  <c r="O415" i="1"/>
  <c r="A416" i="1"/>
  <c r="D415" i="1"/>
  <c r="E415" i="1" s="1"/>
  <c r="F416" i="1" s="1"/>
  <c r="C346" i="1"/>
  <c r="I458" i="1"/>
  <c r="H341" i="1" l="1"/>
  <c r="N341" i="1" s="1"/>
  <c r="P341" i="1" s="1"/>
  <c r="B341" i="1" s="1"/>
  <c r="G342" i="1"/>
  <c r="J343" i="1"/>
  <c r="K342" i="1"/>
  <c r="L342" i="1" s="1"/>
  <c r="M342" i="1" s="1"/>
  <c r="Q415" i="1"/>
  <c r="R415" i="1" s="1"/>
  <c r="S416" i="1"/>
  <c r="T416" i="1"/>
  <c r="C347" i="1"/>
  <c r="O416" i="1"/>
  <c r="A417" i="1"/>
  <c r="D416" i="1"/>
  <c r="E416" i="1" s="1"/>
  <c r="F417" i="1" s="1"/>
  <c r="I459" i="1"/>
  <c r="K343" i="1" l="1"/>
  <c r="L343" i="1" s="1"/>
  <c r="M343" i="1" s="1"/>
  <c r="J344" i="1"/>
  <c r="G343" i="1"/>
  <c r="H342" i="1"/>
  <c r="N342" i="1" s="1"/>
  <c r="P342" i="1" s="1"/>
  <c r="B342" i="1" s="1"/>
  <c r="I460" i="1"/>
  <c r="A418" i="1"/>
  <c r="O417" i="1"/>
  <c r="D417" i="1"/>
  <c r="E417" i="1" s="1"/>
  <c r="F418" i="1" s="1"/>
  <c r="C348" i="1"/>
  <c r="S417" i="1"/>
  <c r="Q416" i="1"/>
  <c r="R416" i="1" s="1"/>
  <c r="T417" i="1"/>
  <c r="H343" i="1" l="1"/>
  <c r="N343" i="1" s="1"/>
  <c r="P343" i="1" s="1"/>
  <c r="B343" i="1" s="1"/>
  <c r="G344" i="1"/>
  <c r="J345" i="1"/>
  <c r="K344" i="1"/>
  <c r="L344" i="1" s="1"/>
  <c r="M344" i="1" s="1"/>
  <c r="C349" i="1"/>
  <c r="I461" i="1"/>
  <c r="T418" i="1"/>
  <c r="Q417" i="1"/>
  <c r="R417" i="1" s="1"/>
  <c r="S418" i="1"/>
  <c r="A419" i="1"/>
  <c r="O418" i="1"/>
  <c r="D418" i="1"/>
  <c r="E418" i="1" s="1"/>
  <c r="F419" i="1" s="1"/>
  <c r="J346" i="1" l="1"/>
  <c r="K345" i="1"/>
  <c r="L345" i="1" s="1"/>
  <c r="M345" i="1" s="1"/>
  <c r="G345" i="1"/>
  <c r="H344" i="1"/>
  <c r="N344" i="1" s="1"/>
  <c r="P344" i="1" s="1"/>
  <c r="B344" i="1" s="1"/>
  <c r="C350" i="1"/>
  <c r="I462" i="1"/>
  <c r="O419" i="1"/>
  <c r="A420" i="1"/>
  <c r="D419" i="1"/>
  <c r="E419" i="1" s="1"/>
  <c r="F420" i="1" s="1"/>
  <c r="Q418" i="1"/>
  <c r="R418" i="1" s="1"/>
  <c r="S419" i="1"/>
  <c r="T419" i="1"/>
  <c r="H345" i="1" l="1"/>
  <c r="N345" i="1" s="1"/>
  <c r="P345" i="1" s="1"/>
  <c r="B345" i="1" s="1"/>
  <c r="G346" i="1"/>
  <c r="K346" i="1"/>
  <c r="L346" i="1" s="1"/>
  <c r="M346" i="1" s="1"/>
  <c r="J347" i="1"/>
  <c r="T420" i="1"/>
  <c r="Q419" i="1"/>
  <c r="R419" i="1" s="1"/>
  <c r="S420" i="1"/>
  <c r="O420" i="1"/>
  <c r="A421" i="1"/>
  <c r="D420" i="1"/>
  <c r="E420" i="1" s="1"/>
  <c r="F421" i="1" s="1"/>
  <c r="C351" i="1"/>
  <c r="I463" i="1"/>
  <c r="K347" i="1" l="1"/>
  <c r="L347" i="1" s="1"/>
  <c r="M347" i="1" s="1"/>
  <c r="J348" i="1"/>
  <c r="G347" i="1"/>
  <c r="H346" i="1"/>
  <c r="N346" i="1" s="1"/>
  <c r="P346" i="1" s="1"/>
  <c r="B346" i="1" s="1"/>
  <c r="T421" i="1"/>
  <c r="Q420" i="1"/>
  <c r="R420" i="1" s="1"/>
  <c r="S421" i="1"/>
  <c r="O421" i="1"/>
  <c r="A422" i="1"/>
  <c r="D421" i="1"/>
  <c r="E421" i="1" s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O422" i="1"/>
  <c r="D422" i="1"/>
  <c r="E422" i="1" s="1"/>
  <c r="F423" i="1" s="1"/>
  <c r="I465" i="1"/>
  <c r="T422" i="1"/>
  <c r="S422" i="1"/>
  <c r="Q421" i="1"/>
  <c r="R421" i="1" s="1"/>
  <c r="K349" i="1" l="1"/>
  <c r="L349" i="1" s="1"/>
  <c r="M349" i="1" s="1"/>
  <c r="J350" i="1"/>
  <c r="H348" i="1"/>
  <c r="N348" i="1" s="1"/>
  <c r="P348" i="1" s="1"/>
  <c r="B348" i="1" s="1"/>
  <c r="G349" i="1"/>
  <c r="Q422" i="1"/>
  <c r="R422" i="1" s="1"/>
  <c r="T423" i="1"/>
  <c r="S423" i="1"/>
  <c r="C354" i="1"/>
  <c r="I466" i="1"/>
  <c r="O423" i="1"/>
  <c r="A424" i="1"/>
  <c r="D423" i="1"/>
  <c r="E423" i="1" s="1"/>
  <c r="F424" i="1" s="1"/>
  <c r="G350" i="1" l="1"/>
  <c r="H349" i="1"/>
  <c r="N349" i="1" s="1"/>
  <c r="P349" i="1" s="1"/>
  <c r="B349" i="1" s="1"/>
  <c r="K350" i="1"/>
  <c r="L350" i="1" s="1"/>
  <c r="M350" i="1" s="1"/>
  <c r="J351" i="1"/>
  <c r="O424" i="1"/>
  <c r="A425" i="1"/>
  <c r="D424" i="1"/>
  <c r="E424" i="1" s="1"/>
  <c r="F425" i="1" s="1"/>
  <c r="S424" i="1"/>
  <c r="Q423" i="1"/>
  <c r="R423" i="1" s="1"/>
  <c r="T424" i="1"/>
  <c r="I467" i="1"/>
  <c r="C355" i="1"/>
  <c r="K351" i="1" l="1"/>
  <c r="L351" i="1" s="1"/>
  <c r="M351" i="1" s="1"/>
  <c r="J352" i="1"/>
  <c r="G351" i="1"/>
  <c r="H350" i="1"/>
  <c r="N350" i="1" s="1"/>
  <c r="P350" i="1" s="1"/>
  <c r="B350" i="1" s="1"/>
  <c r="I468" i="1"/>
  <c r="O425" i="1"/>
  <c r="A426" i="1"/>
  <c r="D425" i="1"/>
  <c r="E425" i="1" s="1"/>
  <c r="F426" i="1" s="1"/>
  <c r="C356" i="1"/>
  <c r="S425" i="1"/>
  <c r="T425" i="1"/>
  <c r="Q424" i="1"/>
  <c r="R424" i="1" s="1"/>
  <c r="G352" i="1" l="1"/>
  <c r="H351" i="1"/>
  <c r="N351" i="1" s="1"/>
  <c r="P351" i="1" s="1"/>
  <c r="B351" i="1" s="1"/>
  <c r="K352" i="1"/>
  <c r="L352" i="1" s="1"/>
  <c r="M352" i="1" s="1"/>
  <c r="J353" i="1"/>
  <c r="T426" i="1"/>
  <c r="S426" i="1"/>
  <c r="Q425" i="1"/>
  <c r="R425" i="1" s="1"/>
  <c r="A427" i="1"/>
  <c r="O426" i="1"/>
  <c r="D426" i="1"/>
  <c r="E426" i="1" s="1"/>
  <c r="F427" i="1" s="1"/>
  <c r="I469" i="1"/>
  <c r="C357" i="1"/>
  <c r="J354" i="1" l="1"/>
  <c r="K353" i="1"/>
  <c r="L353" i="1" s="1"/>
  <c r="M353" i="1" s="1"/>
  <c r="H352" i="1"/>
  <c r="N352" i="1" s="1"/>
  <c r="P352" i="1" s="1"/>
  <c r="B352" i="1" s="1"/>
  <c r="G353" i="1"/>
  <c r="O427" i="1"/>
  <c r="A428" i="1"/>
  <c r="D427" i="1"/>
  <c r="E427" i="1" s="1"/>
  <c r="F428" i="1" s="1"/>
  <c r="I470" i="1"/>
  <c r="Q426" i="1"/>
  <c r="R426" i="1" s="1"/>
  <c r="T427" i="1"/>
  <c r="S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8" i="1"/>
  <c r="E428" i="1" s="1"/>
  <c r="F429" i="1" s="1"/>
  <c r="I471" i="1"/>
  <c r="T428" i="1"/>
  <c r="Q427" i="1"/>
  <c r="R427" i="1" s="1"/>
  <c r="S428" i="1"/>
  <c r="C359" i="1"/>
  <c r="K355" i="1" l="1"/>
  <c r="L355" i="1" s="1"/>
  <c r="M355" i="1" s="1"/>
  <c r="J356" i="1"/>
  <c r="G355" i="1"/>
  <c r="H354" i="1"/>
  <c r="N354" i="1" s="1"/>
  <c r="P354" i="1" s="1"/>
  <c r="B354" i="1" s="1"/>
  <c r="A430" i="1"/>
  <c r="O429" i="1"/>
  <c r="D429" i="1"/>
  <c r="E429" i="1" s="1"/>
  <c r="F430" i="1" s="1"/>
  <c r="S429" i="1"/>
  <c r="Q428" i="1"/>
  <c r="R428" i="1" s="1"/>
  <c r="T429" i="1"/>
  <c r="C360" i="1"/>
  <c r="I472" i="1"/>
  <c r="G356" i="1" l="1"/>
  <c r="H355" i="1"/>
  <c r="N355" i="1" s="1"/>
  <c r="P355" i="1" s="1"/>
  <c r="B355" i="1" s="1"/>
  <c r="J357" i="1"/>
  <c r="K356" i="1"/>
  <c r="L356" i="1" s="1"/>
  <c r="M356" i="1" s="1"/>
  <c r="I473" i="1"/>
  <c r="T430" i="1"/>
  <c r="S430" i="1"/>
  <c r="Q429" i="1"/>
  <c r="R429" i="1" s="1"/>
  <c r="O430" i="1"/>
  <c r="A431" i="1"/>
  <c r="D430" i="1"/>
  <c r="E430" i="1" s="1"/>
  <c r="F431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O431" i="1"/>
  <c r="A432" i="1"/>
  <c r="D431" i="1"/>
  <c r="E431" i="1" s="1"/>
  <c r="F432" i="1" s="1"/>
  <c r="C362" i="1"/>
  <c r="Q430" i="1"/>
  <c r="R430" i="1" s="1"/>
  <c r="S431" i="1"/>
  <c r="T431" i="1"/>
  <c r="I474" i="1"/>
  <c r="H357" i="1" l="1"/>
  <c r="N357" i="1" s="1"/>
  <c r="P357" i="1" s="1"/>
  <c r="B357" i="1" s="1"/>
  <c r="G358" i="1"/>
  <c r="K358" i="1"/>
  <c r="L358" i="1" s="1"/>
  <c r="M358" i="1" s="1"/>
  <c r="J359" i="1"/>
  <c r="T432" i="1"/>
  <c r="Q431" i="1"/>
  <c r="R431" i="1" s="1"/>
  <c r="S432" i="1"/>
  <c r="I475" i="1"/>
  <c r="C363" i="1"/>
  <c r="O432" i="1"/>
  <c r="A433" i="1"/>
  <c r="D432" i="1"/>
  <c r="E432" i="1" s="1"/>
  <c r="F433" i="1" s="1"/>
  <c r="J360" i="1" l="1"/>
  <c r="K359" i="1"/>
  <c r="L359" i="1" s="1"/>
  <c r="M359" i="1" s="1"/>
  <c r="G359" i="1"/>
  <c r="H358" i="1"/>
  <c r="N358" i="1" s="1"/>
  <c r="P358" i="1" s="1"/>
  <c r="B358" i="1" s="1"/>
  <c r="I476" i="1"/>
  <c r="O433" i="1"/>
  <c r="A434" i="1"/>
  <c r="D433" i="1"/>
  <c r="E433" i="1" s="1"/>
  <c r="F434" i="1" s="1"/>
  <c r="C364" i="1"/>
  <c r="T433" i="1"/>
  <c r="Q432" i="1"/>
  <c r="R432" i="1" s="1"/>
  <c r="S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O434" i="1"/>
  <c r="D434" i="1"/>
  <c r="E434" i="1" s="1"/>
  <c r="F435" i="1" s="1"/>
  <c r="I477" i="1"/>
  <c r="T434" i="1"/>
  <c r="S434" i="1"/>
  <c r="Q433" i="1"/>
  <c r="R433" i="1" s="1"/>
  <c r="J362" i="1" l="1"/>
  <c r="K361" i="1"/>
  <c r="L361" i="1" s="1"/>
  <c r="M361" i="1" s="1"/>
  <c r="G361" i="1"/>
  <c r="H360" i="1"/>
  <c r="N360" i="1" s="1"/>
  <c r="P360" i="1" s="1"/>
  <c r="B360" i="1" s="1"/>
  <c r="Q434" i="1"/>
  <c r="R434" i="1" s="1"/>
  <c r="S435" i="1"/>
  <c r="T435" i="1"/>
  <c r="C366" i="1"/>
  <c r="I478" i="1"/>
  <c r="O435" i="1"/>
  <c r="A436" i="1"/>
  <c r="D435" i="1"/>
  <c r="E435" i="1" s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T436" i="1"/>
  <c r="Q435" i="1"/>
  <c r="R435" i="1" s="1"/>
  <c r="S436" i="1"/>
  <c r="C367" i="1"/>
  <c r="O436" i="1"/>
  <c r="A437" i="1"/>
  <c r="D436" i="1"/>
  <c r="E436" i="1" s="1"/>
  <c r="F437" i="1" s="1"/>
  <c r="K363" i="1" l="1"/>
  <c r="L363" i="1" s="1"/>
  <c r="M363" i="1" s="1"/>
  <c r="J364" i="1"/>
  <c r="H362" i="1"/>
  <c r="N362" i="1" s="1"/>
  <c r="P362" i="1" s="1"/>
  <c r="B362" i="1" s="1"/>
  <c r="G363" i="1"/>
  <c r="A438" i="1"/>
  <c r="O437" i="1"/>
  <c r="D437" i="1"/>
  <c r="E437" i="1" s="1"/>
  <c r="F438" i="1" s="1"/>
  <c r="C368" i="1"/>
  <c r="I480" i="1"/>
  <c r="S437" i="1"/>
  <c r="Q436" i="1"/>
  <c r="R436" i="1" s="1"/>
  <c r="T437" i="1"/>
  <c r="H363" i="1" l="1"/>
  <c r="N363" i="1" s="1"/>
  <c r="P363" i="1" s="1"/>
  <c r="B363" i="1" s="1"/>
  <c r="G364" i="1"/>
  <c r="J365" i="1"/>
  <c r="K364" i="1"/>
  <c r="L364" i="1" s="1"/>
  <c r="M364" i="1" s="1"/>
  <c r="C369" i="1"/>
  <c r="T438" i="1"/>
  <c r="S438" i="1"/>
  <c r="Q437" i="1"/>
  <c r="R437" i="1" s="1"/>
  <c r="I481" i="1"/>
  <c r="O438" i="1"/>
  <c r="A439" i="1"/>
  <c r="D438" i="1"/>
  <c r="E438" i="1" s="1"/>
  <c r="F439" i="1" s="1"/>
  <c r="K365" i="1" l="1"/>
  <c r="L365" i="1" s="1"/>
  <c r="M365" i="1" s="1"/>
  <c r="J366" i="1"/>
  <c r="G365" i="1"/>
  <c r="H364" i="1"/>
  <c r="N364" i="1" s="1"/>
  <c r="P364" i="1" s="1"/>
  <c r="B364" i="1" s="1"/>
  <c r="O439" i="1"/>
  <c r="A440" i="1"/>
  <c r="D439" i="1"/>
  <c r="E439" i="1" s="1"/>
  <c r="F440" i="1" s="1"/>
  <c r="C370" i="1"/>
  <c r="Q438" i="1"/>
  <c r="R438" i="1" s="1"/>
  <c r="T439" i="1"/>
  <c r="S439" i="1"/>
  <c r="I482" i="1"/>
  <c r="H365" i="1" l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0" i="1"/>
  <c r="E440" i="1" s="1"/>
  <c r="F441" i="1" s="1"/>
  <c r="T440" i="1"/>
  <c r="Q439" i="1"/>
  <c r="R439" i="1" s="1"/>
  <c r="S440" i="1"/>
  <c r="K367" i="1" l="1"/>
  <c r="L367" i="1" s="1"/>
  <c r="M367" i="1" s="1"/>
  <c r="J368" i="1"/>
  <c r="H366" i="1"/>
  <c r="N366" i="1" s="1"/>
  <c r="P366" i="1" s="1"/>
  <c r="B366" i="1" s="1"/>
  <c r="G367" i="1"/>
  <c r="A442" i="1"/>
  <c r="O441" i="1"/>
  <c r="D441" i="1"/>
  <c r="E441" i="1" s="1"/>
  <c r="F442" i="1" s="1"/>
  <c r="C372" i="1"/>
  <c r="S441" i="1"/>
  <c r="Q440" i="1"/>
  <c r="R440" i="1" s="1"/>
  <c r="T441" i="1"/>
  <c r="I484" i="1"/>
  <c r="G368" i="1" l="1"/>
  <c r="H367" i="1"/>
  <c r="N367" i="1" s="1"/>
  <c r="P367" i="1" s="1"/>
  <c r="B367" i="1" s="1"/>
  <c r="K368" i="1"/>
  <c r="L368" i="1" s="1"/>
  <c r="M368" i="1" s="1"/>
  <c r="J369" i="1"/>
  <c r="T442" i="1"/>
  <c r="S442" i="1"/>
  <c r="Q441" i="1"/>
  <c r="R441" i="1" s="1"/>
  <c r="C373" i="1"/>
  <c r="I485" i="1"/>
  <c r="A443" i="1"/>
  <c r="O442" i="1"/>
  <c r="D442" i="1"/>
  <c r="E442" i="1" s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3" i="1"/>
  <c r="E443" i="1" s="1"/>
  <c r="F444" i="1" s="1"/>
  <c r="I486" i="1"/>
  <c r="C374" i="1"/>
  <c r="Q442" i="1"/>
  <c r="R442" i="1" s="1"/>
  <c r="T443" i="1"/>
  <c r="S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4" i="1"/>
  <c r="E444" i="1" s="1"/>
  <c r="F445" i="1" s="1"/>
  <c r="Q443" i="1"/>
  <c r="R443" i="1" s="1"/>
  <c r="T444" i="1"/>
  <c r="S444" i="1"/>
  <c r="K371" i="1" l="1"/>
  <c r="L371" i="1" s="1"/>
  <c r="M371" i="1" s="1"/>
  <c r="J372" i="1"/>
  <c r="G371" i="1"/>
  <c r="H370" i="1"/>
  <c r="N370" i="1" s="1"/>
  <c r="P370" i="1" s="1"/>
  <c r="B370" i="1" s="1"/>
  <c r="Q444" i="1"/>
  <c r="R444" i="1" s="1"/>
  <c r="T445" i="1"/>
  <c r="S445" i="1"/>
  <c r="C376" i="1"/>
  <c r="I488" i="1"/>
  <c r="A446" i="1"/>
  <c r="O445" i="1"/>
  <c r="D445" i="1"/>
  <c r="E445" i="1" s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O446" i="1"/>
  <c r="D446" i="1"/>
  <c r="E446" i="1" s="1"/>
  <c r="F447" i="1" s="1"/>
  <c r="T446" i="1"/>
  <c r="Q445" i="1"/>
  <c r="R445" i="1" s="1"/>
  <c r="S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7" i="1"/>
  <c r="E447" i="1" s="1"/>
  <c r="F448" i="1" s="1"/>
  <c r="I490" i="1"/>
  <c r="C378" i="1"/>
  <c r="Q446" i="1"/>
  <c r="R446" i="1" s="1"/>
  <c r="T447" i="1"/>
  <c r="S447" i="1"/>
  <c r="G374" i="1" l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8" i="1"/>
  <c r="E448" i="1" s="1"/>
  <c r="F449" i="1" s="1"/>
  <c r="S448" i="1"/>
  <c r="Q447" i="1"/>
  <c r="R447" i="1" s="1"/>
  <c r="T448" i="1"/>
  <c r="C379" i="1"/>
  <c r="K375" i="1" l="1"/>
  <c r="L375" i="1" s="1"/>
  <c r="M375" i="1" s="1"/>
  <c r="J376" i="1"/>
  <c r="H374" i="1"/>
  <c r="N374" i="1" s="1"/>
  <c r="P374" i="1" s="1"/>
  <c r="G375" i="1"/>
  <c r="O449" i="1"/>
  <c r="A450" i="1"/>
  <c r="D449" i="1"/>
  <c r="E449" i="1" s="1"/>
  <c r="F450" i="1" s="1"/>
  <c r="C380" i="1"/>
  <c r="T449" i="1"/>
  <c r="Q448" i="1"/>
  <c r="R448" i="1" s="1"/>
  <c r="S449" i="1"/>
  <c r="I492" i="1"/>
  <c r="B374" i="1" l="1"/>
  <c r="H375" i="1"/>
  <c r="N375" i="1" s="1"/>
  <c r="P375" i="1" s="1"/>
  <c r="B375" i="1" s="1"/>
  <c r="G376" i="1"/>
  <c r="K376" i="1"/>
  <c r="L376" i="1" s="1"/>
  <c r="M376" i="1" s="1"/>
  <c r="J377" i="1"/>
  <c r="O450" i="1"/>
  <c r="A451" i="1"/>
  <c r="D450" i="1"/>
  <c r="E450" i="1" s="1"/>
  <c r="F451" i="1" s="1"/>
  <c r="C381" i="1"/>
  <c r="S450" i="1"/>
  <c r="T450" i="1"/>
  <c r="Q449" i="1"/>
  <c r="R449" i="1" s="1"/>
  <c r="I493" i="1"/>
  <c r="K377" i="1" l="1"/>
  <c r="L377" i="1" s="1"/>
  <c r="M377" i="1" s="1"/>
  <c r="J378" i="1"/>
  <c r="G377" i="1"/>
  <c r="H376" i="1"/>
  <c r="N376" i="1" s="1"/>
  <c r="P376" i="1" s="1"/>
  <c r="B376" i="1" s="1"/>
  <c r="O451" i="1"/>
  <c r="A452" i="1"/>
  <c r="D451" i="1"/>
  <c r="E451" i="1" s="1"/>
  <c r="F452" i="1" s="1"/>
  <c r="C382" i="1"/>
  <c r="Q450" i="1"/>
  <c r="R450" i="1" s="1"/>
  <c r="S451" i="1"/>
  <c r="T451" i="1"/>
  <c r="I494" i="1"/>
  <c r="H377" i="1" l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2" i="1"/>
  <c r="E452" i="1" s="1"/>
  <c r="F453" i="1" s="1"/>
  <c r="I495" i="1"/>
  <c r="Q451" i="1"/>
  <c r="R451" i="1" s="1"/>
  <c r="T452" i="1"/>
  <c r="S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3" i="1"/>
  <c r="E453" i="1" s="1"/>
  <c r="F454" i="1" s="1"/>
  <c r="C384" i="1"/>
  <c r="T453" i="1"/>
  <c r="Q452" i="1"/>
  <c r="R452" i="1" s="1"/>
  <c r="S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O454" i="1"/>
  <c r="D454" i="1"/>
  <c r="E454" i="1" s="1"/>
  <c r="F455" i="1" s="1"/>
  <c r="S454" i="1"/>
  <c r="Q453" i="1"/>
  <c r="R453" i="1" s="1"/>
  <c r="T454" i="1"/>
  <c r="I497" i="1"/>
  <c r="K381" i="1" l="1"/>
  <c r="L381" i="1" s="1"/>
  <c r="M381" i="1" s="1"/>
  <c r="J382" i="1"/>
  <c r="H380" i="1"/>
  <c r="N380" i="1" s="1"/>
  <c r="P380" i="1" s="1"/>
  <c r="B380" i="1" s="1"/>
  <c r="G381" i="1"/>
  <c r="Q454" i="1"/>
  <c r="R454" i="1" s="1"/>
  <c r="S455" i="1"/>
  <c r="T455" i="1"/>
  <c r="I498" i="1"/>
  <c r="O455" i="1"/>
  <c r="A456" i="1"/>
  <c r="D455" i="1"/>
  <c r="E455" i="1" s="1"/>
  <c r="F456" i="1" s="1"/>
  <c r="C386" i="1"/>
  <c r="H381" i="1" l="1"/>
  <c r="N381" i="1" s="1"/>
  <c r="P381" i="1" s="1"/>
  <c r="B381" i="1" s="1"/>
  <c r="G382" i="1"/>
  <c r="K382" i="1"/>
  <c r="L382" i="1" s="1"/>
  <c r="M382" i="1" s="1"/>
  <c r="J383" i="1"/>
  <c r="Q455" i="1"/>
  <c r="R455" i="1" s="1"/>
  <c r="T456" i="1"/>
  <c r="S456" i="1"/>
  <c r="C387" i="1"/>
  <c r="O456" i="1"/>
  <c r="A457" i="1"/>
  <c r="D456" i="1"/>
  <c r="E456" i="1" s="1"/>
  <c r="F457" i="1" s="1"/>
  <c r="I499" i="1"/>
  <c r="K383" i="1" l="1"/>
  <c r="L383" i="1" s="1"/>
  <c r="M383" i="1" s="1"/>
  <c r="J384" i="1"/>
  <c r="H382" i="1"/>
  <c r="N382" i="1" s="1"/>
  <c r="P382" i="1" s="1"/>
  <c r="B382" i="1" s="1"/>
  <c r="G383" i="1"/>
  <c r="T457" i="1"/>
  <c r="S457" i="1"/>
  <c r="Q456" i="1"/>
  <c r="R456" i="1" s="1"/>
  <c r="C388" i="1"/>
  <c r="I500" i="1"/>
  <c r="O457" i="1"/>
  <c r="A458" i="1"/>
  <c r="D457" i="1"/>
  <c r="E457" i="1" s="1"/>
  <c r="F458" i="1" s="1"/>
  <c r="H383" i="1" l="1"/>
  <c r="N383" i="1" s="1"/>
  <c r="P383" i="1" s="1"/>
  <c r="B383" i="1" s="1"/>
  <c r="G384" i="1"/>
  <c r="K384" i="1"/>
  <c r="L384" i="1" s="1"/>
  <c r="M384" i="1" s="1"/>
  <c r="J385" i="1"/>
  <c r="O458" i="1"/>
  <c r="A459" i="1"/>
  <c r="D458" i="1"/>
  <c r="E458" i="1" s="1"/>
  <c r="F459" i="1" s="1"/>
  <c r="I501" i="1"/>
  <c r="S458" i="1"/>
  <c r="T458" i="1"/>
  <c r="Q457" i="1"/>
  <c r="R457" i="1" s="1"/>
  <c r="C389" i="1"/>
  <c r="K385" i="1" l="1"/>
  <c r="L385" i="1" s="1"/>
  <c r="M385" i="1" s="1"/>
  <c r="J386" i="1"/>
  <c r="G385" i="1"/>
  <c r="H384" i="1"/>
  <c r="N384" i="1" s="1"/>
  <c r="P384" i="1" s="1"/>
  <c r="B384" i="1" s="1"/>
  <c r="T459" i="1"/>
  <c r="S459" i="1"/>
  <c r="Q458" i="1"/>
  <c r="R458" i="1" s="1"/>
  <c r="C390" i="1"/>
  <c r="I502" i="1"/>
  <c r="O459" i="1"/>
  <c r="A460" i="1"/>
  <c r="D459" i="1"/>
  <c r="E459" i="1" s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O460" i="1"/>
  <c r="D460" i="1"/>
  <c r="E460" i="1" s="1"/>
  <c r="F461" i="1" s="1"/>
  <c r="T460" i="1"/>
  <c r="Q459" i="1"/>
  <c r="R459" i="1" s="1"/>
  <c r="S460" i="1"/>
  <c r="I503" i="1"/>
  <c r="K387" i="1" l="1"/>
  <c r="L387" i="1" s="1"/>
  <c r="M387" i="1" s="1"/>
  <c r="J388" i="1"/>
  <c r="H386" i="1"/>
  <c r="N386" i="1" s="1"/>
  <c r="P386" i="1" s="1"/>
  <c r="B386" i="1" s="1"/>
  <c r="G387" i="1"/>
  <c r="I504" i="1"/>
  <c r="Q460" i="1"/>
  <c r="R460" i="1" s="1"/>
  <c r="T461" i="1"/>
  <c r="S461" i="1"/>
  <c r="A462" i="1"/>
  <c r="O461" i="1"/>
  <c r="D461" i="1"/>
  <c r="E461" i="1" s="1"/>
  <c r="F462" i="1" s="1"/>
  <c r="C392" i="1"/>
  <c r="G388" i="1" l="1"/>
  <c r="H387" i="1"/>
  <c r="N387" i="1" s="1"/>
  <c r="P387" i="1" s="1"/>
  <c r="B387" i="1" s="1"/>
  <c r="K388" i="1"/>
  <c r="L388" i="1" s="1"/>
  <c r="M388" i="1" s="1"/>
  <c r="J389" i="1"/>
  <c r="O462" i="1"/>
  <c r="A463" i="1"/>
  <c r="D462" i="1"/>
  <c r="E462" i="1" s="1"/>
  <c r="F463" i="1" s="1"/>
  <c r="C393" i="1"/>
  <c r="S462" i="1"/>
  <c r="T462" i="1"/>
  <c r="Q461" i="1"/>
  <c r="R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3" i="1"/>
  <c r="E463" i="1" s="1"/>
  <c r="F464" i="1" s="1"/>
  <c r="T463" i="1"/>
  <c r="S463" i="1"/>
  <c r="Q462" i="1"/>
  <c r="R462" i="1" s="1"/>
  <c r="I506" i="1"/>
  <c r="G390" i="1" l="1"/>
  <c r="H389" i="1"/>
  <c r="N389" i="1" s="1"/>
  <c r="P389" i="1" s="1"/>
  <c r="B389" i="1" s="1"/>
  <c r="K390" i="1"/>
  <c r="L390" i="1" s="1"/>
  <c r="M390" i="1" s="1"/>
  <c r="J391" i="1"/>
  <c r="T464" i="1"/>
  <c r="Q463" i="1"/>
  <c r="R463" i="1" s="1"/>
  <c r="S464" i="1"/>
  <c r="I507" i="1"/>
  <c r="A465" i="1"/>
  <c r="O464" i="1"/>
  <c r="D464" i="1"/>
  <c r="E464" i="1" s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5" i="1"/>
  <c r="E465" i="1" s="1"/>
  <c r="F466" i="1" s="1"/>
  <c r="I508" i="1"/>
  <c r="C396" i="1"/>
  <c r="Q464" i="1"/>
  <c r="R464" i="1" s="1"/>
  <c r="T465" i="1"/>
  <c r="S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6" i="1"/>
  <c r="E466" i="1" s="1"/>
  <c r="F467" i="1" s="1"/>
  <c r="S466" i="1"/>
  <c r="T466" i="1"/>
  <c r="Q465" i="1"/>
  <c r="R465" i="1" s="1"/>
  <c r="H392" i="1" l="1"/>
  <c r="N392" i="1" s="1"/>
  <c r="P392" i="1" s="1"/>
  <c r="B392" i="1" s="1"/>
  <c r="G393" i="1"/>
  <c r="K393" i="1"/>
  <c r="L393" i="1" s="1"/>
  <c r="M393" i="1" s="1"/>
  <c r="J394" i="1"/>
  <c r="O467" i="1"/>
  <c r="A468" i="1"/>
  <c r="D467" i="1"/>
  <c r="E467" i="1" s="1"/>
  <c r="F468" i="1" s="1"/>
  <c r="C398" i="1"/>
  <c r="Q466" i="1"/>
  <c r="R466" i="1" s="1"/>
  <c r="T467" i="1"/>
  <c r="S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O468" i="1"/>
  <c r="D468" i="1"/>
  <c r="E468" i="1" s="1"/>
  <c r="F469" i="1" s="1"/>
  <c r="S468" i="1"/>
  <c r="Q467" i="1"/>
  <c r="R467" i="1" s="1"/>
  <c r="T468" i="1"/>
  <c r="H394" i="1" l="1"/>
  <c r="N394" i="1" s="1"/>
  <c r="P394" i="1" s="1"/>
  <c r="B394" i="1" s="1"/>
  <c r="G395" i="1"/>
  <c r="K395" i="1"/>
  <c r="L395" i="1" s="1"/>
  <c r="M395" i="1" s="1"/>
  <c r="J396" i="1"/>
  <c r="C400" i="1"/>
  <c r="Q468" i="1"/>
  <c r="R468" i="1" s="1"/>
  <c r="T469" i="1"/>
  <c r="S469" i="1"/>
  <c r="O469" i="1"/>
  <c r="A470" i="1"/>
  <c r="D469" i="1"/>
  <c r="E469" i="1" s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0" i="1"/>
  <c r="E470" i="1" s="1"/>
  <c r="F471" i="1" s="1"/>
  <c r="S470" i="1"/>
  <c r="Q469" i="1"/>
  <c r="R469" i="1" s="1"/>
  <c r="T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1" i="1"/>
  <c r="E471" i="1" s="1"/>
  <c r="F472" i="1" s="1"/>
  <c r="S471" i="1"/>
  <c r="T471" i="1"/>
  <c r="Q470" i="1"/>
  <c r="R470" i="1" s="1"/>
  <c r="C402" i="1"/>
  <c r="I514" i="1"/>
  <c r="H397" i="1" l="1"/>
  <c r="N397" i="1" s="1"/>
  <c r="P397" i="1" s="1"/>
  <c r="B397" i="1" s="1"/>
  <c r="G398" i="1"/>
  <c r="K398" i="1"/>
  <c r="L398" i="1" s="1"/>
  <c r="M398" i="1" s="1"/>
  <c r="J399" i="1"/>
  <c r="I515" i="1"/>
  <c r="A473" i="1"/>
  <c r="O472" i="1"/>
  <c r="D472" i="1"/>
  <c r="E472" i="1" s="1"/>
  <c r="F473" i="1" s="1"/>
  <c r="Q471" i="1"/>
  <c r="R471" i="1" s="1"/>
  <c r="T472" i="1"/>
  <c r="S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O473" i="1"/>
  <c r="D473" i="1"/>
  <c r="E473" i="1" s="1"/>
  <c r="F474" i="1" s="1"/>
  <c r="C404" i="1"/>
  <c r="I516" i="1"/>
  <c r="Q472" i="1"/>
  <c r="R472" i="1" s="1"/>
  <c r="T473" i="1"/>
  <c r="S473" i="1"/>
  <c r="K400" i="1" l="1"/>
  <c r="L400" i="1" s="1"/>
  <c r="M400" i="1" s="1"/>
  <c r="J401" i="1"/>
  <c r="H399" i="1"/>
  <c r="N399" i="1" s="1"/>
  <c r="P399" i="1" s="1"/>
  <c r="B399" i="1" s="1"/>
  <c r="G400" i="1"/>
  <c r="I517" i="1"/>
  <c r="S474" i="1"/>
  <c r="Q473" i="1"/>
  <c r="R473" i="1" s="1"/>
  <c r="T474" i="1"/>
  <c r="O474" i="1"/>
  <c r="A475" i="1"/>
  <c r="D474" i="1"/>
  <c r="E474" i="1" s="1"/>
  <c r="F475" i="1" s="1"/>
  <c r="C405" i="1"/>
  <c r="K401" i="1" l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5" i="1"/>
  <c r="E475" i="1" s="1"/>
  <c r="F476" i="1" s="1"/>
  <c r="I518" i="1"/>
  <c r="S475" i="1"/>
  <c r="T475" i="1"/>
  <c r="Q474" i="1"/>
  <c r="R474" i="1" s="1"/>
  <c r="G402" i="1" l="1"/>
  <c r="H401" i="1"/>
  <c r="N401" i="1" s="1"/>
  <c r="P401" i="1" s="1"/>
  <c r="B401" i="1" s="1"/>
  <c r="K402" i="1"/>
  <c r="L402" i="1" s="1"/>
  <c r="M402" i="1" s="1"/>
  <c r="J403" i="1"/>
  <c r="I519" i="1"/>
  <c r="O476" i="1"/>
  <c r="A477" i="1"/>
  <c r="D476" i="1"/>
  <c r="E476" i="1" s="1"/>
  <c r="F477" i="1" s="1"/>
  <c r="C407" i="1"/>
  <c r="T476" i="1"/>
  <c r="Q475" i="1"/>
  <c r="R475" i="1" s="1"/>
  <c r="S476" i="1"/>
  <c r="K403" i="1" l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7" i="1"/>
  <c r="E477" i="1" s="1"/>
  <c r="F478" i="1" s="1"/>
  <c r="I520" i="1"/>
  <c r="Q476" i="1"/>
  <c r="R476" i="1" s="1"/>
  <c r="T477" i="1"/>
  <c r="S477" i="1"/>
  <c r="H403" i="1" l="1"/>
  <c r="N403" i="1" s="1"/>
  <c r="P403" i="1" s="1"/>
  <c r="B403" i="1" s="1"/>
  <c r="G404" i="1"/>
  <c r="K404" i="1"/>
  <c r="L404" i="1" s="1"/>
  <c r="M404" i="1" s="1"/>
  <c r="J405" i="1"/>
  <c r="C409" i="1"/>
  <c r="I521" i="1"/>
  <c r="O478" i="1"/>
  <c r="A479" i="1"/>
  <c r="D478" i="1"/>
  <c r="E478" i="1" s="1"/>
  <c r="F479" i="1" s="1"/>
  <c r="T478" i="1"/>
  <c r="S478" i="1"/>
  <c r="Q477" i="1"/>
  <c r="R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79" i="1"/>
  <c r="E479" i="1" s="1"/>
  <c r="F480" i="1" s="1"/>
  <c r="S479" i="1"/>
  <c r="T479" i="1"/>
  <c r="Q478" i="1"/>
  <c r="R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O480" i="1"/>
  <c r="D480" i="1"/>
  <c r="E480" i="1" s="1"/>
  <c r="F481" i="1" s="1"/>
  <c r="C411" i="1"/>
  <c r="S480" i="1"/>
  <c r="Q479" i="1"/>
  <c r="R479" i="1" s="1"/>
  <c r="T480" i="1"/>
  <c r="I523" i="1"/>
  <c r="K407" i="1" l="1"/>
  <c r="L407" i="1" s="1"/>
  <c r="M407" i="1" s="1"/>
  <c r="J408" i="1"/>
  <c r="H406" i="1"/>
  <c r="N406" i="1" s="1"/>
  <c r="P406" i="1" s="1"/>
  <c r="B406" i="1" s="1"/>
  <c r="G407" i="1"/>
  <c r="C412" i="1"/>
  <c r="Q480" i="1"/>
  <c r="R480" i="1" s="1"/>
  <c r="T481" i="1"/>
  <c r="S481" i="1"/>
  <c r="I524" i="1"/>
  <c r="A482" i="1"/>
  <c r="O481" i="1"/>
  <c r="D481" i="1"/>
  <c r="E481" i="1" s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2" i="1"/>
  <c r="E482" i="1" s="1"/>
  <c r="F483" i="1" s="1"/>
  <c r="C413" i="1"/>
  <c r="T482" i="1"/>
  <c r="S482" i="1"/>
  <c r="Q481" i="1"/>
  <c r="R481" i="1" s="1"/>
  <c r="I525" i="1"/>
  <c r="H408" i="1" l="1"/>
  <c r="N408" i="1" s="1"/>
  <c r="P408" i="1" s="1"/>
  <c r="B408" i="1" s="1"/>
  <c r="G409" i="1"/>
  <c r="K409" i="1"/>
  <c r="L409" i="1" s="1"/>
  <c r="M409" i="1" s="1"/>
  <c r="J410" i="1"/>
  <c r="I526" i="1"/>
  <c r="O483" i="1"/>
  <c r="A484" i="1"/>
  <c r="D483" i="1"/>
  <c r="E483" i="1" s="1"/>
  <c r="F484" i="1" s="1"/>
  <c r="S483" i="1"/>
  <c r="T483" i="1"/>
  <c r="Q482" i="1"/>
  <c r="R482" i="1" s="1"/>
  <c r="C414" i="1"/>
  <c r="H409" i="1" l="1"/>
  <c r="N409" i="1" s="1"/>
  <c r="P409" i="1" s="1"/>
  <c r="B409" i="1" s="1"/>
  <c r="G410" i="1"/>
  <c r="K410" i="1"/>
  <c r="L410" i="1" s="1"/>
  <c r="M410" i="1" s="1"/>
  <c r="J411" i="1"/>
  <c r="C415" i="1"/>
  <c r="A485" i="1"/>
  <c r="O484" i="1"/>
  <c r="D484" i="1"/>
  <c r="E484" i="1" s="1"/>
  <c r="F485" i="1" s="1"/>
  <c r="I527" i="1"/>
  <c r="T484" i="1"/>
  <c r="Q483" i="1"/>
  <c r="R483" i="1" s="1"/>
  <c r="S484" i="1"/>
  <c r="H410" i="1" l="1"/>
  <c r="N410" i="1" s="1"/>
  <c r="P410" i="1" s="1"/>
  <c r="B410" i="1" s="1"/>
  <c r="G411" i="1"/>
  <c r="K411" i="1"/>
  <c r="L411" i="1" s="1"/>
  <c r="M411" i="1" s="1"/>
  <c r="J412" i="1"/>
  <c r="I528" i="1"/>
  <c r="Q484" i="1"/>
  <c r="R484" i="1" s="1"/>
  <c r="S485" i="1"/>
  <c r="T485" i="1"/>
  <c r="C416" i="1"/>
  <c r="A486" i="1"/>
  <c r="O485" i="1"/>
  <c r="D485" i="1"/>
  <c r="E485" i="1" s="1"/>
  <c r="F486" i="1" s="1"/>
  <c r="K412" i="1" l="1"/>
  <c r="L412" i="1" s="1"/>
  <c r="M412" i="1" s="1"/>
  <c r="J413" i="1"/>
  <c r="G412" i="1"/>
  <c r="H411" i="1"/>
  <c r="N411" i="1" s="1"/>
  <c r="P411" i="1" s="1"/>
  <c r="B411" i="1" s="1"/>
  <c r="T486" i="1"/>
  <c r="S486" i="1"/>
  <c r="Q485" i="1"/>
  <c r="R485" i="1" s="1"/>
  <c r="C417" i="1"/>
  <c r="O486" i="1"/>
  <c r="A487" i="1"/>
  <c r="D486" i="1"/>
  <c r="E486" i="1" s="1"/>
  <c r="F487" i="1" s="1"/>
  <c r="I529" i="1"/>
  <c r="H412" i="1" l="1"/>
  <c r="N412" i="1" s="1"/>
  <c r="P412" i="1" s="1"/>
  <c r="B412" i="1" s="1"/>
  <c r="G413" i="1"/>
  <c r="K413" i="1"/>
  <c r="L413" i="1" s="1"/>
  <c r="M413" i="1" s="1"/>
  <c r="J414" i="1"/>
  <c r="I530" i="1"/>
  <c r="O487" i="1"/>
  <c r="A488" i="1"/>
  <c r="D487" i="1"/>
  <c r="E487" i="1" s="1"/>
  <c r="F488" i="1" s="1"/>
  <c r="Q486" i="1"/>
  <c r="R486" i="1" s="1"/>
  <c r="S487" i="1"/>
  <c r="T487" i="1"/>
  <c r="C418" i="1"/>
  <c r="G414" i="1" l="1"/>
  <c r="H413" i="1"/>
  <c r="N413" i="1" s="1"/>
  <c r="P413" i="1" s="1"/>
  <c r="B413" i="1" s="1"/>
  <c r="K414" i="1"/>
  <c r="L414" i="1" s="1"/>
  <c r="M414" i="1" s="1"/>
  <c r="J415" i="1"/>
  <c r="Q487" i="1"/>
  <c r="R487" i="1" s="1"/>
  <c r="T488" i="1"/>
  <c r="S488" i="1"/>
  <c r="C419" i="1"/>
  <c r="I531" i="1"/>
  <c r="A489" i="1"/>
  <c r="O488" i="1"/>
  <c r="D488" i="1"/>
  <c r="E488" i="1" s="1"/>
  <c r="F489" i="1" s="1"/>
  <c r="K415" i="1" l="1"/>
  <c r="L415" i="1" s="1"/>
  <c r="M415" i="1" s="1"/>
  <c r="J416" i="1"/>
  <c r="H414" i="1"/>
  <c r="N414" i="1" s="1"/>
  <c r="P414" i="1" s="1"/>
  <c r="B414" i="1" s="1"/>
  <c r="G415" i="1"/>
  <c r="Q488" i="1"/>
  <c r="R488" i="1" s="1"/>
  <c r="T489" i="1"/>
  <c r="S489" i="1"/>
  <c r="I532" i="1"/>
  <c r="C420" i="1"/>
  <c r="O489" i="1"/>
  <c r="A490" i="1"/>
  <c r="D489" i="1"/>
  <c r="E489" i="1" s="1"/>
  <c r="F490" i="1" s="1"/>
  <c r="H415" i="1" l="1"/>
  <c r="N415" i="1" s="1"/>
  <c r="P415" i="1" s="1"/>
  <c r="B415" i="1" s="1"/>
  <c r="G416" i="1"/>
  <c r="K416" i="1"/>
  <c r="L416" i="1" s="1"/>
  <c r="M416" i="1" s="1"/>
  <c r="J417" i="1"/>
  <c r="T490" i="1"/>
  <c r="S490" i="1"/>
  <c r="Q489" i="1"/>
  <c r="R489" i="1" s="1"/>
  <c r="C421" i="1"/>
  <c r="I533" i="1"/>
  <c r="O490" i="1"/>
  <c r="A491" i="1"/>
  <c r="D490" i="1"/>
  <c r="E490" i="1" s="1"/>
  <c r="F491" i="1" s="1"/>
  <c r="K417" i="1" l="1"/>
  <c r="L417" i="1" s="1"/>
  <c r="M417" i="1" s="1"/>
  <c r="J418" i="1"/>
  <c r="G417" i="1"/>
  <c r="H416" i="1"/>
  <c r="N416" i="1" s="1"/>
  <c r="P416" i="1" s="1"/>
  <c r="B416" i="1" s="1"/>
  <c r="I534" i="1"/>
  <c r="O491" i="1"/>
  <c r="A492" i="1"/>
  <c r="D491" i="1"/>
  <c r="E491" i="1" s="1"/>
  <c r="F492" i="1" s="1"/>
  <c r="T491" i="1"/>
  <c r="Q490" i="1"/>
  <c r="R490" i="1" s="1"/>
  <c r="S491" i="1"/>
  <c r="C422" i="1"/>
  <c r="H417" i="1" l="1"/>
  <c r="N417" i="1" s="1"/>
  <c r="P417" i="1" s="1"/>
  <c r="B417" i="1" s="1"/>
  <c r="G418" i="1"/>
  <c r="K418" i="1"/>
  <c r="L418" i="1" s="1"/>
  <c r="M418" i="1" s="1"/>
  <c r="J419" i="1"/>
  <c r="A493" i="1"/>
  <c r="O492" i="1"/>
  <c r="D492" i="1"/>
  <c r="E492" i="1" s="1"/>
  <c r="F493" i="1" s="1"/>
  <c r="Q491" i="1"/>
  <c r="R491" i="1" s="1"/>
  <c r="S492" i="1"/>
  <c r="T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O493" i="1"/>
  <c r="D493" i="1"/>
  <c r="E493" i="1" s="1"/>
  <c r="F494" i="1" s="1"/>
  <c r="Q492" i="1"/>
  <c r="R492" i="1" s="1"/>
  <c r="T493" i="1"/>
  <c r="S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4" i="1"/>
  <c r="E494" i="1" s="1"/>
  <c r="F495" i="1" s="1"/>
  <c r="T494" i="1"/>
  <c r="Q493" i="1"/>
  <c r="R493" i="1" s="1"/>
  <c r="S494" i="1"/>
  <c r="C425" i="1"/>
  <c r="H420" i="1" l="1"/>
  <c r="N420" i="1" s="1"/>
  <c r="P420" i="1" s="1"/>
  <c r="B420" i="1" s="1"/>
  <c r="G421" i="1"/>
  <c r="K421" i="1"/>
  <c r="L421" i="1" s="1"/>
  <c r="M421" i="1" s="1"/>
  <c r="J422" i="1"/>
  <c r="S495" i="1"/>
  <c r="Q494" i="1"/>
  <c r="R494" i="1" s="1"/>
  <c r="T495" i="1"/>
  <c r="C426" i="1"/>
  <c r="O495" i="1"/>
  <c r="A496" i="1"/>
  <c r="D495" i="1"/>
  <c r="E495" i="1" s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O496" i="1"/>
  <c r="D496" i="1"/>
  <c r="E496" i="1" s="1"/>
  <c r="F497" i="1" s="1"/>
  <c r="Q495" i="1"/>
  <c r="R495" i="1" s="1"/>
  <c r="S496" i="1"/>
  <c r="T496" i="1"/>
  <c r="C427" i="1"/>
  <c r="H422" i="1" l="1"/>
  <c r="N422" i="1" s="1"/>
  <c r="P422" i="1" s="1"/>
  <c r="B422" i="1" s="1"/>
  <c r="G423" i="1"/>
  <c r="K423" i="1"/>
  <c r="L423" i="1" s="1"/>
  <c r="M423" i="1" s="1"/>
  <c r="J424" i="1"/>
  <c r="A498" i="1"/>
  <c r="O497" i="1"/>
  <c r="D497" i="1"/>
  <c r="E497" i="1" s="1"/>
  <c r="F498" i="1" s="1"/>
  <c r="I540" i="1"/>
  <c r="C428" i="1"/>
  <c r="Q496" i="1"/>
  <c r="R496" i="1" s="1"/>
  <c r="S497" i="1"/>
  <c r="T497" i="1"/>
  <c r="K424" i="1" l="1"/>
  <c r="L424" i="1" s="1"/>
  <c r="M424" i="1" s="1"/>
  <c r="J425" i="1"/>
  <c r="H423" i="1"/>
  <c r="N423" i="1" s="1"/>
  <c r="P423" i="1" s="1"/>
  <c r="B423" i="1" s="1"/>
  <c r="G424" i="1"/>
  <c r="I541" i="1"/>
  <c r="S498" i="1"/>
  <c r="Q497" i="1"/>
  <c r="R497" i="1" s="1"/>
  <c r="T498" i="1"/>
  <c r="O498" i="1"/>
  <c r="A499" i="1"/>
  <c r="D498" i="1"/>
  <c r="E498" i="1" s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499" i="1"/>
  <c r="E499" i="1" s="1"/>
  <c r="F500" i="1" s="1"/>
  <c r="Q498" i="1"/>
  <c r="R498" i="1" s="1"/>
  <c r="T499" i="1"/>
  <c r="S499" i="1"/>
  <c r="I542" i="1"/>
  <c r="C430" i="1"/>
  <c r="K426" i="1" l="1"/>
  <c r="L426" i="1" s="1"/>
  <c r="M426" i="1" s="1"/>
  <c r="J427" i="1"/>
  <c r="H425" i="1"/>
  <c r="N425" i="1" s="1"/>
  <c r="P425" i="1" s="1"/>
  <c r="B425" i="1" s="1"/>
  <c r="G426" i="1"/>
  <c r="A501" i="1"/>
  <c r="O500" i="1"/>
  <c r="D500" i="1"/>
  <c r="E500" i="1" s="1"/>
  <c r="F501" i="1" s="1"/>
  <c r="Q499" i="1"/>
  <c r="R499" i="1" s="1"/>
  <c r="S500" i="1"/>
  <c r="T500" i="1"/>
  <c r="C431" i="1"/>
  <c r="I543" i="1"/>
  <c r="G427" i="1" l="1"/>
  <c r="H426" i="1"/>
  <c r="N426" i="1" s="1"/>
  <c r="P426" i="1" s="1"/>
  <c r="B426" i="1" s="1"/>
  <c r="K427" i="1"/>
  <c r="L427" i="1" s="1"/>
  <c r="M427" i="1" s="1"/>
  <c r="J428" i="1"/>
  <c r="C432" i="1"/>
  <c r="I544" i="1"/>
  <c r="Q500" i="1"/>
  <c r="R500" i="1" s="1"/>
  <c r="T501" i="1"/>
  <c r="S501" i="1"/>
  <c r="A502" i="1"/>
  <c r="O501" i="1"/>
  <c r="D501" i="1"/>
  <c r="E501" i="1" s="1"/>
  <c r="F502" i="1" s="1"/>
  <c r="K428" i="1" l="1"/>
  <c r="L428" i="1" s="1"/>
  <c r="M428" i="1" s="1"/>
  <c r="J429" i="1"/>
  <c r="H427" i="1"/>
  <c r="N427" i="1" s="1"/>
  <c r="P427" i="1" s="1"/>
  <c r="B427" i="1" s="1"/>
  <c r="G428" i="1"/>
  <c r="T502" i="1"/>
  <c r="S502" i="1"/>
  <c r="Q501" i="1"/>
  <c r="R501" i="1" s="1"/>
  <c r="I545" i="1"/>
  <c r="C433" i="1"/>
  <c r="O502" i="1"/>
  <c r="A503" i="1"/>
  <c r="D502" i="1"/>
  <c r="E502" i="1" s="1"/>
  <c r="F503" i="1" s="1"/>
  <c r="H428" i="1" l="1"/>
  <c r="N428" i="1" s="1"/>
  <c r="P428" i="1" s="1"/>
  <c r="B428" i="1" s="1"/>
  <c r="G429" i="1"/>
  <c r="K429" i="1"/>
  <c r="L429" i="1" s="1"/>
  <c r="M429" i="1" s="1"/>
  <c r="J430" i="1"/>
  <c r="Q502" i="1"/>
  <c r="R502" i="1" s="1"/>
  <c r="T503" i="1"/>
  <c r="S503" i="1"/>
  <c r="I546" i="1"/>
  <c r="O503" i="1"/>
  <c r="A504" i="1"/>
  <c r="D503" i="1"/>
  <c r="E503" i="1" s="1"/>
  <c r="F504" i="1" s="1"/>
  <c r="C434" i="1"/>
  <c r="K430" i="1" l="1"/>
  <c r="L430" i="1" s="1"/>
  <c r="M430" i="1" s="1"/>
  <c r="J431" i="1"/>
  <c r="H429" i="1"/>
  <c r="N429" i="1" s="1"/>
  <c r="P429" i="1" s="1"/>
  <c r="B429" i="1" s="1"/>
  <c r="G430" i="1"/>
  <c r="T504" i="1"/>
  <c r="Q503" i="1"/>
  <c r="R503" i="1" s="1"/>
  <c r="S504" i="1"/>
  <c r="I547" i="1"/>
  <c r="C435" i="1"/>
  <c r="A505" i="1"/>
  <c r="O504" i="1"/>
  <c r="D504" i="1"/>
  <c r="E504" i="1" s="1"/>
  <c r="F505" i="1" s="1"/>
  <c r="H430" i="1" l="1"/>
  <c r="N430" i="1" s="1"/>
  <c r="P430" i="1" s="1"/>
  <c r="B430" i="1" s="1"/>
  <c r="G431" i="1"/>
  <c r="K431" i="1"/>
  <c r="L431" i="1" s="1"/>
  <c r="M431" i="1" s="1"/>
  <c r="J432" i="1"/>
  <c r="O505" i="1"/>
  <c r="A506" i="1"/>
  <c r="D505" i="1"/>
  <c r="E505" i="1" s="1"/>
  <c r="F506" i="1" s="1"/>
  <c r="I548" i="1"/>
  <c r="C436" i="1"/>
  <c r="Q504" i="1"/>
  <c r="R504" i="1" s="1"/>
  <c r="S505" i="1"/>
  <c r="T505" i="1"/>
  <c r="K432" i="1" l="1"/>
  <c r="L432" i="1" s="1"/>
  <c r="M432" i="1" s="1"/>
  <c r="J433" i="1"/>
  <c r="H431" i="1"/>
  <c r="N431" i="1" s="1"/>
  <c r="P431" i="1" s="1"/>
  <c r="B431" i="1" s="1"/>
  <c r="G432" i="1"/>
  <c r="T506" i="1"/>
  <c r="Q505" i="1"/>
  <c r="R505" i="1" s="1"/>
  <c r="S506" i="1"/>
  <c r="I549" i="1"/>
  <c r="C437" i="1"/>
  <c r="O506" i="1"/>
  <c r="A507" i="1"/>
  <c r="D506" i="1"/>
  <c r="E506" i="1" s="1"/>
  <c r="F507" i="1" s="1"/>
  <c r="G433" i="1" l="1"/>
  <c r="H432" i="1"/>
  <c r="N432" i="1" s="1"/>
  <c r="P432" i="1" s="1"/>
  <c r="B432" i="1" s="1"/>
  <c r="K433" i="1"/>
  <c r="L433" i="1" s="1"/>
  <c r="M433" i="1" s="1"/>
  <c r="J434" i="1"/>
  <c r="C438" i="1"/>
  <c r="O507" i="1"/>
  <c r="A508" i="1"/>
  <c r="D507" i="1"/>
  <c r="E507" i="1" s="1"/>
  <c r="F508" i="1" s="1"/>
  <c r="S507" i="1"/>
  <c r="Q506" i="1"/>
  <c r="R506" i="1" s="1"/>
  <c r="T507" i="1"/>
  <c r="I550" i="1"/>
  <c r="K434" i="1" l="1"/>
  <c r="L434" i="1" s="1"/>
  <c r="M434" i="1" s="1"/>
  <c r="J435" i="1"/>
  <c r="G434" i="1"/>
  <c r="H433" i="1"/>
  <c r="N433" i="1" s="1"/>
  <c r="P433" i="1" s="1"/>
  <c r="B433" i="1" s="1"/>
  <c r="A509" i="1"/>
  <c r="O508" i="1"/>
  <c r="D508" i="1"/>
  <c r="E508" i="1" s="1"/>
  <c r="F509" i="1" s="1"/>
  <c r="T508" i="1"/>
  <c r="Q507" i="1"/>
  <c r="R507" i="1" s="1"/>
  <c r="S508" i="1"/>
  <c r="C439" i="1"/>
  <c r="I551" i="1"/>
  <c r="H434" i="1" l="1"/>
  <c r="N434" i="1" s="1"/>
  <c r="P434" i="1" s="1"/>
  <c r="B434" i="1" s="1"/>
  <c r="G435" i="1"/>
  <c r="K435" i="1"/>
  <c r="L435" i="1" s="1"/>
  <c r="M435" i="1" s="1"/>
  <c r="J436" i="1"/>
  <c r="C440" i="1"/>
  <c r="Q508" i="1"/>
  <c r="R508" i="1" s="1"/>
  <c r="T509" i="1"/>
  <c r="S509" i="1"/>
  <c r="A510" i="1"/>
  <c r="O509" i="1"/>
  <c r="D509" i="1"/>
  <c r="E509" i="1" s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0" i="1"/>
  <c r="E510" i="1" s="1"/>
  <c r="F511" i="1" s="1"/>
  <c r="C441" i="1"/>
  <c r="I553" i="1"/>
  <c r="T510" i="1"/>
  <c r="S510" i="1"/>
  <c r="Q509" i="1"/>
  <c r="R509" i="1" s="1"/>
  <c r="K437" i="1" l="1"/>
  <c r="L437" i="1" s="1"/>
  <c r="M437" i="1" s="1"/>
  <c r="J438" i="1"/>
  <c r="G437" i="1"/>
  <c r="H436" i="1"/>
  <c r="N436" i="1" s="1"/>
  <c r="P436" i="1" s="1"/>
  <c r="B436" i="1" s="1"/>
  <c r="C442" i="1"/>
  <c r="I554" i="1"/>
  <c r="O511" i="1"/>
  <c r="A512" i="1"/>
  <c r="D511" i="1"/>
  <c r="E511" i="1" s="1"/>
  <c r="F512" i="1" s="1"/>
  <c r="T511" i="1"/>
  <c r="Q510" i="1"/>
  <c r="R510" i="1" s="1"/>
  <c r="S511" i="1"/>
  <c r="H437" i="1" l="1"/>
  <c r="N437" i="1" s="1"/>
  <c r="P437" i="1" s="1"/>
  <c r="B437" i="1" s="1"/>
  <c r="G438" i="1"/>
  <c r="K438" i="1"/>
  <c r="L438" i="1" s="1"/>
  <c r="M438" i="1" s="1"/>
  <c r="J439" i="1"/>
  <c r="A513" i="1"/>
  <c r="O512" i="1"/>
  <c r="D512" i="1"/>
  <c r="E512" i="1" s="1"/>
  <c r="F513" i="1" s="1"/>
  <c r="Q511" i="1"/>
  <c r="R511" i="1" s="1"/>
  <c r="S512" i="1"/>
  <c r="T512" i="1"/>
  <c r="C443" i="1"/>
  <c r="I555" i="1"/>
  <c r="H438" i="1" l="1"/>
  <c r="N438" i="1" s="1"/>
  <c r="P438" i="1" s="1"/>
  <c r="B438" i="1" s="1"/>
  <c r="G439" i="1"/>
  <c r="K439" i="1"/>
  <c r="L439" i="1" s="1"/>
  <c r="M439" i="1" s="1"/>
  <c r="J440" i="1"/>
  <c r="A514" i="1"/>
  <c r="O513" i="1"/>
  <c r="D513" i="1"/>
  <c r="E513" i="1" s="1"/>
  <c r="F514" i="1" s="1"/>
  <c r="I556" i="1"/>
  <c r="C444" i="1"/>
  <c r="Q512" i="1"/>
  <c r="R512" i="1" s="1"/>
  <c r="T513" i="1"/>
  <c r="S513" i="1"/>
  <c r="H439" i="1" l="1"/>
  <c r="N439" i="1" s="1"/>
  <c r="P439" i="1" s="1"/>
  <c r="B439" i="1" s="1"/>
  <c r="G440" i="1"/>
  <c r="K440" i="1"/>
  <c r="L440" i="1" s="1"/>
  <c r="M440" i="1" s="1"/>
  <c r="J441" i="1"/>
  <c r="S514" i="1"/>
  <c r="Q513" i="1"/>
  <c r="R513" i="1" s="1"/>
  <c r="T514" i="1"/>
  <c r="O514" i="1"/>
  <c r="A515" i="1"/>
  <c r="D514" i="1"/>
  <c r="E514" i="1" s="1"/>
  <c r="F515" i="1" s="1"/>
  <c r="C445" i="1"/>
  <c r="I557" i="1"/>
  <c r="K441" i="1" l="1"/>
  <c r="L441" i="1" s="1"/>
  <c r="M441" i="1" s="1"/>
  <c r="J442" i="1"/>
  <c r="H440" i="1"/>
  <c r="N440" i="1" s="1"/>
  <c r="P440" i="1" s="1"/>
  <c r="B440" i="1" s="1"/>
  <c r="G441" i="1"/>
  <c r="C446" i="1"/>
  <c r="O515" i="1"/>
  <c r="A516" i="1"/>
  <c r="D515" i="1"/>
  <c r="E515" i="1" s="1"/>
  <c r="F516" i="1" s="1"/>
  <c r="T515" i="1"/>
  <c r="Q514" i="1"/>
  <c r="R514" i="1" s="1"/>
  <c r="S515" i="1"/>
  <c r="I558" i="1"/>
  <c r="H441" i="1" l="1"/>
  <c r="N441" i="1" s="1"/>
  <c r="P441" i="1" s="1"/>
  <c r="B441" i="1" s="1"/>
  <c r="G442" i="1"/>
  <c r="K442" i="1"/>
  <c r="L442" i="1" s="1"/>
  <c r="M442" i="1" s="1"/>
  <c r="J443" i="1"/>
  <c r="S516" i="1"/>
  <c r="Q515" i="1"/>
  <c r="R515" i="1" s="1"/>
  <c r="T516" i="1"/>
  <c r="I559" i="1"/>
  <c r="C447" i="1"/>
  <c r="A517" i="1"/>
  <c r="O516" i="1"/>
  <c r="D516" i="1"/>
  <c r="E516" i="1" s="1"/>
  <c r="F517" i="1" s="1"/>
  <c r="G443" i="1" l="1"/>
  <c r="H442" i="1"/>
  <c r="N442" i="1" s="1"/>
  <c r="P442" i="1" s="1"/>
  <c r="B442" i="1" s="1"/>
  <c r="K443" i="1"/>
  <c r="L443" i="1" s="1"/>
  <c r="M443" i="1" s="1"/>
  <c r="J444" i="1"/>
  <c r="C448" i="1"/>
  <c r="I560" i="1"/>
  <c r="A518" i="1"/>
  <c r="O517" i="1"/>
  <c r="D517" i="1"/>
  <c r="E517" i="1" s="1"/>
  <c r="F518" i="1" s="1"/>
  <c r="Q516" i="1"/>
  <c r="R516" i="1" s="1"/>
  <c r="S517" i="1"/>
  <c r="T517" i="1"/>
  <c r="K444" i="1" l="1"/>
  <c r="L444" i="1" s="1"/>
  <c r="M444" i="1" s="1"/>
  <c r="J445" i="1"/>
  <c r="H443" i="1"/>
  <c r="N443" i="1" s="1"/>
  <c r="P443" i="1" s="1"/>
  <c r="B443" i="1" s="1"/>
  <c r="G444" i="1"/>
  <c r="I561" i="1"/>
  <c r="T518" i="1"/>
  <c r="S518" i="1"/>
  <c r="Q517" i="1"/>
  <c r="R517" i="1" s="1"/>
  <c r="O518" i="1"/>
  <c r="A519" i="1"/>
  <c r="D518" i="1"/>
  <c r="E518" i="1" s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19" i="1"/>
  <c r="E519" i="1" s="1"/>
  <c r="F520" i="1" s="1"/>
  <c r="I562" i="1"/>
  <c r="T519" i="1"/>
  <c r="Q518" i="1"/>
  <c r="R518" i="1" s="1"/>
  <c r="S519" i="1"/>
  <c r="K446" i="1" l="1"/>
  <c r="L446" i="1" s="1"/>
  <c r="M446" i="1" s="1"/>
  <c r="J447" i="1"/>
  <c r="G446" i="1"/>
  <c r="H445" i="1"/>
  <c r="N445" i="1" s="1"/>
  <c r="P445" i="1" s="1"/>
  <c r="B445" i="1" s="1"/>
  <c r="Q519" i="1"/>
  <c r="R519" i="1" s="1"/>
  <c r="T520" i="1"/>
  <c r="S520" i="1"/>
  <c r="C451" i="1"/>
  <c r="I563" i="1"/>
  <c r="A521" i="1"/>
  <c r="O520" i="1"/>
  <c r="D520" i="1"/>
  <c r="E520" i="1" s="1"/>
  <c r="F521" i="1" s="1"/>
  <c r="H446" i="1" l="1"/>
  <c r="N446" i="1" s="1"/>
  <c r="P446" i="1" s="1"/>
  <c r="B446" i="1" s="1"/>
  <c r="G447" i="1"/>
  <c r="K447" i="1"/>
  <c r="L447" i="1" s="1"/>
  <c r="M447" i="1" s="1"/>
  <c r="J448" i="1"/>
  <c r="O521" i="1"/>
  <c r="A522" i="1"/>
  <c r="D521" i="1"/>
  <c r="E521" i="1" s="1"/>
  <c r="F522" i="1" s="1"/>
  <c r="C452" i="1"/>
  <c r="I564" i="1"/>
  <c r="Q520" i="1"/>
  <c r="R520" i="1" s="1"/>
  <c r="S521" i="1"/>
  <c r="T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2" i="1"/>
  <c r="E522" i="1" s="1"/>
  <c r="F523" i="1" s="1"/>
  <c r="T522" i="1"/>
  <c r="S522" i="1"/>
  <c r="Q521" i="1"/>
  <c r="R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T523" i="1"/>
  <c r="Q522" i="1"/>
  <c r="R522" i="1" s="1"/>
  <c r="S523" i="1"/>
  <c r="I566" i="1"/>
  <c r="C454" i="1"/>
  <c r="O523" i="1"/>
  <c r="A524" i="1"/>
  <c r="D523" i="1"/>
  <c r="E523" i="1" s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Q523" i="1"/>
  <c r="R523" i="1" s="1"/>
  <c r="T524" i="1"/>
  <c r="S524" i="1"/>
  <c r="A525" i="1"/>
  <c r="O524" i="1"/>
  <c r="D524" i="1"/>
  <c r="E524" i="1" s="1"/>
  <c r="F525" i="1" s="1"/>
  <c r="C455" i="1"/>
  <c r="H450" i="1" l="1"/>
  <c r="N450" i="1" s="1"/>
  <c r="P450" i="1" s="1"/>
  <c r="B450" i="1" s="1"/>
  <c r="G451" i="1"/>
  <c r="K451" i="1"/>
  <c r="L451" i="1" s="1"/>
  <c r="M451" i="1" s="1"/>
  <c r="J452" i="1"/>
  <c r="C456" i="1"/>
  <c r="Q524" i="1"/>
  <c r="R524" i="1" s="1"/>
  <c r="S525" i="1"/>
  <c r="T525" i="1"/>
  <c r="O525" i="1"/>
  <c r="A526" i="1"/>
  <c r="D525" i="1"/>
  <c r="E525" i="1" s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T526" i="1"/>
  <c r="Q525" i="1"/>
  <c r="R525" i="1" s="1"/>
  <c r="S526" i="1"/>
  <c r="C457" i="1"/>
  <c r="I569" i="1"/>
  <c r="A527" i="1"/>
  <c r="O526" i="1"/>
  <c r="D526" i="1"/>
  <c r="E526" i="1" s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7" i="1"/>
  <c r="E527" i="1" s="1"/>
  <c r="F528" i="1" s="1"/>
  <c r="I570" i="1"/>
  <c r="T527" i="1"/>
  <c r="Q526" i="1"/>
  <c r="R526" i="1" s="1"/>
  <c r="S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O528" i="1"/>
  <c r="D528" i="1"/>
  <c r="E528" i="1" s="1"/>
  <c r="F529" i="1" s="1"/>
  <c r="Q527" i="1"/>
  <c r="R527" i="1" s="1"/>
  <c r="T528" i="1"/>
  <c r="S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O529" i="1"/>
  <c r="D529" i="1"/>
  <c r="E529" i="1" s="1"/>
  <c r="F530" i="1" s="1"/>
  <c r="C460" i="1"/>
  <c r="I572" i="1"/>
  <c r="Q528" i="1"/>
  <c r="R528" i="1" s="1"/>
  <c r="S529" i="1"/>
  <c r="T529" i="1"/>
  <c r="K456" i="1" l="1"/>
  <c r="L456" i="1" s="1"/>
  <c r="M456" i="1" s="1"/>
  <c r="J457" i="1"/>
  <c r="H455" i="1"/>
  <c r="N455" i="1" s="1"/>
  <c r="P455" i="1" s="1"/>
  <c r="B455" i="1" s="1"/>
  <c r="G456" i="1"/>
  <c r="I573" i="1"/>
  <c r="T530" i="1"/>
  <c r="S530" i="1"/>
  <c r="Q529" i="1"/>
  <c r="R529" i="1" s="1"/>
  <c r="O530" i="1"/>
  <c r="A531" i="1"/>
  <c r="D530" i="1"/>
  <c r="E530" i="1" s="1"/>
  <c r="F531" i="1" s="1"/>
  <c r="C461" i="1"/>
  <c r="H456" i="1" l="1"/>
  <c r="N456" i="1" s="1"/>
  <c r="P456" i="1" s="1"/>
  <c r="B456" i="1" s="1"/>
  <c r="G457" i="1"/>
  <c r="K457" i="1"/>
  <c r="L457" i="1" s="1"/>
  <c r="M457" i="1" s="1"/>
  <c r="J458" i="1"/>
  <c r="O531" i="1"/>
  <c r="A532" i="1"/>
  <c r="D531" i="1"/>
  <c r="E531" i="1" s="1"/>
  <c r="F532" i="1" s="1"/>
  <c r="I574" i="1"/>
  <c r="C462" i="1"/>
  <c r="T531" i="1"/>
  <c r="Q530" i="1"/>
  <c r="R530" i="1" s="1"/>
  <c r="S531" i="1"/>
  <c r="K458" i="1" l="1"/>
  <c r="L458" i="1" s="1"/>
  <c r="M458" i="1" s="1"/>
  <c r="J459" i="1"/>
  <c r="G458" i="1"/>
  <c r="H457" i="1"/>
  <c r="N457" i="1" s="1"/>
  <c r="P457" i="1" s="1"/>
  <c r="B457" i="1" s="1"/>
  <c r="Q531" i="1"/>
  <c r="R531" i="1" s="1"/>
  <c r="T532" i="1"/>
  <c r="S532" i="1"/>
  <c r="C463" i="1"/>
  <c r="I575" i="1"/>
  <c r="O532" i="1"/>
  <c r="A533" i="1"/>
  <c r="D532" i="1"/>
  <c r="E532" i="1" s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3" i="1"/>
  <c r="E533" i="1" s="1"/>
  <c r="F534" i="1" s="1"/>
  <c r="S533" i="1"/>
  <c r="T533" i="1"/>
  <c r="Q532" i="1"/>
  <c r="R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4" i="1"/>
  <c r="E534" i="1" s="1"/>
  <c r="F535" i="1" s="1"/>
  <c r="S534" i="1"/>
  <c r="Q533" i="1"/>
  <c r="R533" i="1" s="1"/>
  <c r="T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O535" i="1"/>
  <c r="D535" i="1"/>
  <c r="E535" i="1" s="1"/>
  <c r="F536" i="1" s="1"/>
  <c r="I578" i="1"/>
  <c r="T535" i="1"/>
  <c r="Q534" i="1"/>
  <c r="R534" i="1" s="1"/>
  <c r="S535" i="1"/>
  <c r="K462" i="1" l="1"/>
  <c r="L462" i="1" s="1"/>
  <c r="M462" i="1" s="1"/>
  <c r="J463" i="1"/>
  <c r="H461" i="1"/>
  <c r="N461" i="1" s="1"/>
  <c r="P461" i="1" s="1"/>
  <c r="B461" i="1" s="1"/>
  <c r="G462" i="1"/>
  <c r="I579" i="1"/>
  <c r="Q535" i="1"/>
  <c r="R535" i="1" s="1"/>
  <c r="S536" i="1"/>
  <c r="T536" i="1"/>
  <c r="A537" i="1"/>
  <c r="O536" i="1"/>
  <c r="D536" i="1"/>
  <c r="E536" i="1" s="1"/>
  <c r="F537" i="1" s="1"/>
  <c r="C467" i="1"/>
  <c r="H462" i="1" l="1"/>
  <c r="N462" i="1" s="1"/>
  <c r="P462" i="1" s="1"/>
  <c r="B462" i="1" s="1"/>
  <c r="G463" i="1"/>
  <c r="K463" i="1"/>
  <c r="L463" i="1" s="1"/>
  <c r="M463" i="1" s="1"/>
  <c r="J464" i="1"/>
  <c r="C468" i="1"/>
  <c r="S537" i="1"/>
  <c r="Q536" i="1"/>
  <c r="R536" i="1" s="1"/>
  <c r="T537" i="1"/>
  <c r="I580" i="1"/>
  <c r="O537" i="1"/>
  <c r="A538" i="1"/>
  <c r="D537" i="1"/>
  <c r="E537" i="1" s="1"/>
  <c r="F538" i="1" s="1"/>
  <c r="K464" i="1" l="1"/>
  <c r="L464" i="1" s="1"/>
  <c r="M464" i="1" s="1"/>
  <c r="J465" i="1"/>
  <c r="G464" i="1"/>
  <c r="H463" i="1"/>
  <c r="N463" i="1" s="1"/>
  <c r="P463" i="1" s="1"/>
  <c r="B463" i="1" s="1"/>
  <c r="S538" i="1"/>
  <c r="Q537" i="1"/>
  <c r="R537" i="1" s="1"/>
  <c r="T538" i="1"/>
  <c r="I581" i="1"/>
  <c r="O538" i="1"/>
  <c r="A539" i="1"/>
  <c r="D538" i="1"/>
  <c r="E538" i="1" s="1"/>
  <c r="F539" i="1" s="1"/>
  <c r="C469" i="1"/>
  <c r="H464" i="1" l="1"/>
  <c r="N464" i="1" s="1"/>
  <c r="P464" i="1" s="1"/>
  <c r="B464" i="1" s="1"/>
  <c r="G465" i="1"/>
  <c r="K465" i="1"/>
  <c r="L465" i="1" s="1"/>
  <c r="M465" i="1" s="1"/>
  <c r="J466" i="1"/>
  <c r="I582" i="1"/>
  <c r="A540" i="1"/>
  <c r="O539" i="1"/>
  <c r="D539" i="1"/>
  <c r="E539" i="1" s="1"/>
  <c r="F540" i="1" s="1"/>
  <c r="C470" i="1"/>
  <c r="T539" i="1"/>
  <c r="Q538" i="1"/>
  <c r="R538" i="1" s="1"/>
  <c r="S539" i="1"/>
  <c r="K466" i="1" l="1"/>
  <c r="L466" i="1" s="1"/>
  <c r="M466" i="1" s="1"/>
  <c r="J467" i="1"/>
  <c r="H465" i="1"/>
  <c r="N465" i="1" s="1"/>
  <c r="P465" i="1" s="1"/>
  <c r="B465" i="1" s="1"/>
  <c r="G466" i="1"/>
  <c r="Q539" i="1"/>
  <c r="R539" i="1" s="1"/>
  <c r="S540" i="1"/>
  <c r="T540" i="1"/>
  <c r="C471" i="1"/>
  <c r="I583" i="1"/>
  <c r="A541" i="1"/>
  <c r="O540" i="1"/>
  <c r="D540" i="1"/>
  <c r="E540" i="1" s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T541" i="1"/>
  <c r="S541" i="1"/>
  <c r="Q540" i="1"/>
  <c r="R540" i="1" s="1"/>
  <c r="A542" i="1"/>
  <c r="O541" i="1"/>
  <c r="D541" i="1"/>
  <c r="E541" i="1" s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S542" i="1"/>
  <c r="Q541" i="1"/>
  <c r="R541" i="1" s="1"/>
  <c r="T542" i="1"/>
  <c r="A543" i="1"/>
  <c r="O542" i="1"/>
  <c r="D542" i="1"/>
  <c r="E542" i="1" s="1"/>
  <c r="F543" i="1" s="1"/>
  <c r="K469" i="1" l="1"/>
  <c r="L469" i="1" s="1"/>
  <c r="M469" i="1" s="1"/>
  <c r="J470" i="1"/>
  <c r="H468" i="1"/>
  <c r="N468" i="1" s="1"/>
  <c r="P468" i="1" s="1"/>
  <c r="B468" i="1" s="1"/>
  <c r="G469" i="1"/>
  <c r="S543" i="1"/>
  <c r="Q542" i="1"/>
  <c r="R542" i="1" s="1"/>
  <c r="T543" i="1"/>
  <c r="I586" i="1"/>
  <c r="C474" i="1"/>
  <c r="A544" i="1"/>
  <c r="O543" i="1"/>
  <c r="D543" i="1"/>
  <c r="E543" i="1" s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T544" i="1"/>
  <c r="Q543" i="1"/>
  <c r="R543" i="1" s="1"/>
  <c r="S544" i="1"/>
  <c r="C475" i="1"/>
  <c r="A545" i="1"/>
  <c r="O544" i="1"/>
  <c r="D544" i="1"/>
  <c r="E544" i="1" s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T545" i="1"/>
  <c r="Q544" i="1"/>
  <c r="R544" i="1" s="1"/>
  <c r="S545" i="1"/>
  <c r="A546" i="1"/>
  <c r="O545" i="1"/>
  <c r="D545" i="1"/>
  <c r="E545" i="1" s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T546" i="1"/>
  <c r="Q545" i="1"/>
  <c r="R545" i="1" s="1"/>
  <c r="S546" i="1"/>
  <c r="A547" i="1"/>
  <c r="O546" i="1"/>
  <c r="D546" i="1"/>
  <c r="E546" i="1" s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T547" i="1"/>
  <c r="S547" i="1"/>
  <c r="Q546" i="1"/>
  <c r="R546" i="1" s="1"/>
  <c r="I590" i="1"/>
  <c r="C478" i="1"/>
  <c r="A548" i="1"/>
  <c r="O547" i="1"/>
  <c r="D547" i="1"/>
  <c r="E547" i="1" s="1"/>
  <c r="F548" i="1" s="1"/>
  <c r="H473" i="1" l="1"/>
  <c r="N473" i="1" s="1"/>
  <c r="P473" i="1" s="1"/>
  <c r="B473" i="1" s="1"/>
  <c r="G474" i="1"/>
  <c r="K474" i="1"/>
  <c r="L474" i="1" s="1"/>
  <c r="M474" i="1" s="1"/>
  <c r="J475" i="1"/>
  <c r="S548" i="1"/>
  <c r="Q547" i="1"/>
  <c r="R547" i="1" s="1"/>
  <c r="T548" i="1"/>
  <c r="C479" i="1"/>
  <c r="A549" i="1"/>
  <c r="O548" i="1"/>
  <c r="D548" i="1"/>
  <c r="E548" i="1" s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T549" i="1"/>
  <c r="Q548" i="1"/>
  <c r="R548" i="1" s="1"/>
  <c r="S549" i="1"/>
  <c r="A550" i="1"/>
  <c r="O549" i="1"/>
  <c r="D549" i="1"/>
  <c r="E549" i="1" s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O550" i="1"/>
  <c r="D550" i="1"/>
  <c r="E550" i="1" s="1"/>
  <c r="F551" i="1" s="1"/>
  <c r="C481" i="1"/>
  <c r="S550" i="1"/>
  <c r="Q549" i="1"/>
  <c r="R549" i="1" s="1"/>
  <c r="T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T551" i="1"/>
  <c r="Q550" i="1"/>
  <c r="R550" i="1" s="1"/>
  <c r="S551" i="1"/>
  <c r="A552" i="1"/>
  <c r="O551" i="1"/>
  <c r="D551" i="1"/>
  <c r="E551" i="1" s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S552" i="1"/>
  <c r="Q551" i="1"/>
  <c r="R551" i="1" s="1"/>
  <c r="T552" i="1"/>
  <c r="A553" i="1"/>
  <c r="O552" i="1"/>
  <c r="D552" i="1"/>
  <c r="E552" i="1" s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T553" i="1"/>
  <c r="S553" i="1"/>
  <c r="Q552" i="1"/>
  <c r="R552" i="1" s="1"/>
  <c r="C484" i="1"/>
  <c r="I596" i="1"/>
  <c r="A554" i="1"/>
  <c r="O553" i="1"/>
  <c r="D553" i="1"/>
  <c r="E553" i="1" s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T554" i="1"/>
  <c r="Q553" i="1"/>
  <c r="R553" i="1" s="1"/>
  <c r="S554" i="1"/>
  <c r="A555" i="1"/>
  <c r="O554" i="1"/>
  <c r="D554" i="1"/>
  <c r="E554" i="1" s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T555" i="1"/>
  <c r="Q554" i="1"/>
  <c r="R554" i="1" s="1"/>
  <c r="S555" i="1"/>
  <c r="A556" i="1"/>
  <c r="O555" i="1"/>
  <c r="D555" i="1"/>
  <c r="E555" i="1" s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S556" i="1"/>
  <c r="Q555" i="1"/>
  <c r="R555" i="1" s="1"/>
  <c r="T556" i="1"/>
  <c r="C487" i="1"/>
  <c r="A557" i="1"/>
  <c r="O556" i="1"/>
  <c r="D556" i="1"/>
  <c r="E556" i="1" s="1"/>
  <c r="F557" i="1" s="1"/>
  <c r="K483" i="1" l="1"/>
  <c r="L483" i="1" s="1"/>
  <c r="M483" i="1" s="1"/>
  <c r="J484" i="1"/>
  <c r="H482" i="1"/>
  <c r="N482" i="1" s="1"/>
  <c r="P482" i="1" s="1"/>
  <c r="B482" i="1" s="1"/>
  <c r="G483" i="1"/>
  <c r="T557" i="1"/>
  <c r="S557" i="1"/>
  <c r="Q556" i="1"/>
  <c r="R556" i="1" s="1"/>
  <c r="C488" i="1"/>
  <c r="A558" i="1"/>
  <c r="O557" i="1"/>
  <c r="D557" i="1"/>
  <c r="E557" i="1" s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S558" i="1"/>
  <c r="Q557" i="1"/>
  <c r="R557" i="1" s="1"/>
  <c r="T558" i="1"/>
  <c r="A559" i="1"/>
  <c r="O558" i="1"/>
  <c r="D558" i="1"/>
  <c r="E558" i="1" s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S559" i="1"/>
  <c r="T559" i="1"/>
  <c r="Q558" i="1"/>
  <c r="R558" i="1" s="1"/>
  <c r="C490" i="1"/>
  <c r="A560" i="1"/>
  <c r="O559" i="1"/>
  <c r="D559" i="1"/>
  <c r="E559" i="1" s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O560" i="1"/>
  <c r="D560" i="1"/>
  <c r="E560" i="1" s="1"/>
  <c r="F561" i="1" s="1"/>
  <c r="I603" i="1"/>
  <c r="S560" i="1"/>
  <c r="Q559" i="1"/>
  <c r="R559" i="1" s="1"/>
  <c r="T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S561" i="1"/>
  <c r="Q560" i="1"/>
  <c r="R560" i="1" s="1"/>
  <c r="T561" i="1"/>
  <c r="A562" i="1"/>
  <c r="O561" i="1"/>
  <c r="D561" i="1"/>
  <c r="E561" i="1" s="1"/>
  <c r="F562" i="1" s="1"/>
  <c r="H487" i="1" l="1"/>
  <c r="N487" i="1" s="1"/>
  <c r="P487" i="1" s="1"/>
  <c r="B487" i="1" s="1"/>
  <c r="G488" i="1"/>
  <c r="K488" i="1"/>
  <c r="L488" i="1" s="1"/>
  <c r="M488" i="1" s="1"/>
  <c r="J489" i="1"/>
  <c r="T562" i="1"/>
  <c r="Q561" i="1"/>
  <c r="R561" i="1" s="1"/>
  <c r="S562" i="1"/>
  <c r="A563" i="1"/>
  <c r="O562" i="1"/>
  <c r="D562" i="1"/>
  <c r="E562" i="1" s="1"/>
  <c r="F563" i="1" s="1"/>
  <c r="C493" i="1"/>
  <c r="I605" i="1"/>
  <c r="K489" i="1" l="1"/>
  <c r="L489" i="1" s="1"/>
  <c r="M489" i="1" s="1"/>
  <c r="J490" i="1"/>
  <c r="H488" i="1"/>
  <c r="N488" i="1" s="1"/>
  <c r="P488" i="1" s="1"/>
  <c r="B488" i="1" s="1"/>
  <c r="G489" i="1"/>
  <c r="C494" i="1"/>
  <c r="S563" i="1"/>
  <c r="T563" i="1"/>
  <c r="Q562" i="1"/>
  <c r="R562" i="1" s="1"/>
  <c r="I606" i="1"/>
  <c r="A564" i="1"/>
  <c r="O563" i="1"/>
  <c r="D563" i="1"/>
  <c r="E563" i="1" s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O564" i="1"/>
  <c r="D564" i="1"/>
  <c r="E564" i="1" s="1"/>
  <c r="F565" i="1" s="1"/>
  <c r="I607" i="1"/>
  <c r="T564" i="1"/>
  <c r="S564" i="1"/>
  <c r="Q563" i="1"/>
  <c r="R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S565" i="1"/>
  <c r="Q564" i="1"/>
  <c r="R564" i="1" s="1"/>
  <c r="T565" i="1"/>
  <c r="A566" i="1"/>
  <c r="O565" i="1"/>
  <c r="D565" i="1"/>
  <c r="E565" i="1" s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O566" i="1"/>
  <c r="D566" i="1"/>
  <c r="E566" i="1" s="1"/>
  <c r="F567" i="1" s="1"/>
  <c r="T566" i="1"/>
  <c r="S566" i="1"/>
  <c r="Q565" i="1"/>
  <c r="R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S567" i="1"/>
  <c r="T567" i="1"/>
  <c r="Q566" i="1"/>
  <c r="R566" i="1" s="1"/>
  <c r="O567" i="1"/>
  <c r="A568" i="1"/>
  <c r="D567" i="1"/>
  <c r="E567" i="1" s="1"/>
  <c r="F568" i="1" s="1"/>
  <c r="H493" i="1" l="1"/>
  <c r="N493" i="1" s="1"/>
  <c r="P493" i="1" s="1"/>
  <c r="B493" i="1" s="1"/>
  <c r="G494" i="1"/>
  <c r="K494" i="1"/>
  <c r="L494" i="1" s="1"/>
  <c r="M494" i="1" s="1"/>
  <c r="J495" i="1"/>
  <c r="A569" i="1"/>
  <c r="O568" i="1"/>
  <c r="D568" i="1"/>
  <c r="E568" i="1" s="1"/>
  <c r="F569" i="1" s="1"/>
  <c r="I611" i="1"/>
  <c r="T568" i="1"/>
  <c r="Q567" i="1"/>
  <c r="R567" i="1" s="1"/>
  <c r="S568" i="1"/>
  <c r="C499" i="1"/>
  <c r="K495" i="1" l="1"/>
  <c r="L495" i="1" s="1"/>
  <c r="M495" i="1" s="1"/>
  <c r="J496" i="1"/>
  <c r="G495" i="1"/>
  <c r="H494" i="1"/>
  <c r="N494" i="1" s="1"/>
  <c r="P494" i="1" s="1"/>
  <c r="B494" i="1" s="1"/>
  <c r="T569" i="1"/>
  <c r="S569" i="1"/>
  <c r="Q568" i="1"/>
  <c r="R568" i="1" s="1"/>
  <c r="O569" i="1"/>
  <c r="A570" i="1"/>
  <c r="D569" i="1"/>
  <c r="E569" i="1" s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T570" i="1"/>
  <c r="S570" i="1"/>
  <c r="Q569" i="1"/>
  <c r="R569" i="1" s="1"/>
  <c r="C501" i="1"/>
  <c r="I613" i="1"/>
  <c r="A571" i="1"/>
  <c r="O570" i="1"/>
  <c r="D570" i="1"/>
  <c r="E570" i="1" s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S571" i="1"/>
  <c r="Q570" i="1"/>
  <c r="R570" i="1" s="1"/>
  <c r="T571" i="1"/>
  <c r="A572" i="1"/>
  <c r="O571" i="1"/>
  <c r="D571" i="1"/>
  <c r="E571" i="1" s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T572" i="1"/>
  <c r="S572" i="1"/>
  <c r="Q571" i="1"/>
  <c r="R571" i="1" s="1"/>
  <c r="I615" i="1"/>
  <c r="O572" i="1"/>
  <c r="A573" i="1"/>
  <c r="D572" i="1"/>
  <c r="E572" i="1" s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T573" i="1"/>
  <c r="Q572" i="1"/>
  <c r="R572" i="1" s="1"/>
  <c r="S573" i="1"/>
  <c r="A574" i="1"/>
  <c r="O573" i="1"/>
  <c r="D573" i="1"/>
  <c r="E573" i="1" s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T574" i="1"/>
  <c r="S574" i="1"/>
  <c r="Q573" i="1"/>
  <c r="R573" i="1" s="1"/>
  <c r="C505" i="1"/>
  <c r="A575" i="1"/>
  <c r="O574" i="1"/>
  <c r="D574" i="1"/>
  <c r="E574" i="1" s="1"/>
  <c r="F575" i="1" s="1"/>
  <c r="K501" i="1" l="1"/>
  <c r="L501" i="1" s="1"/>
  <c r="M501" i="1" s="1"/>
  <c r="J502" i="1"/>
  <c r="G501" i="1"/>
  <c r="H500" i="1"/>
  <c r="N500" i="1" s="1"/>
  <c r="P500" i="1" s="1"/>
  <c r="B500" i="1" s="1"/>
  <c r="S575" i="1"/>
  <c r="Q574" i="1"/>
  <c r="R574" i="1" s="1"/>
  <c r="T575" i="1"/>
  <c r="C506" i="1"/>
  <c r="A576" i="1"/>
  <c r="O575" i="1"/>
  <c r="D575" i="1"/>
  <c r="E575" i="1" s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S576" i="1"/>
  <c r="Q575" i="1"/>
  <c r="R575" i="1" s="1"/>
  <c r="T576" i="1"/>
  <c r="I619" i="1"/>
  <c r="A577" i="1"/>
  <c r="O576" i="1"/>
  <c r="D576" i="1"/>
  <c r="E576" i="1" s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O577" i="1"/>
  <c r="D577" i="1"/>
  <c r="E577" i="1" s="1"/>
  <c r="F578" i="1" s="1"/>
  <c r="I620" i="1"/>
  <c r="S577" i="1"/>
  <c r="Q576" i="1"/>
  <c r="R576" i="1" s="1"/>
  <c r="T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T578" i="1"/>
  <c r="S578" i="1"/>
  <c r="Q577" i="1"/>
  <c r="R577" i="1" s="1"/>
  <c r="A579" i="1"/>
  <c r="O578" i="1"/>
  <c r="D578" i="1"/>
  <c r="E578" i="1" s="1"/>
  <c r="F579" i="1" s="1"/>
  <c r="K505" i="1" l="1"/>
  <c r="L505" i="1" s="1"/>
  <c r="M505" i="1" s="1"/>
  <c r="J506" i="1"/>
  <c r="G505" i="1"/>
  <c r="H504" i="1"/>
  <c r="N504" i="1" s="1"/>
  <c r="P504" i="1" s="1"/>
  <c r="B504" i="1" s="1"/>
  <c r="S579" i="1"/>
  <c r="T579" i="1"/>
  <c r="Q578" i="1"/>
  <c r="R578" i="1" s="1"/>
  <c r="A580" i="1"/>
  <c r="O579" i="1"/>
  <c r="D579" i="1"/>
  <c r="E579" i="1" s="1"/>
  <c r="F580" i="1" s="1"/>
  <c r="I622" i="1"/>
  <c r="C510" i="1"/>
  <c r="H505" i="1" l="1"/>
  <c r="N505" i="1" s="1"/>
  <c r="P505" i="1" s="1"/>
  <c r="B505" i="1" s="1"/>
  <c r="G506" i="1"/>
  <c r="K506" i="1"/>
  <c r="L506" i="1" s="1"/>
  <c r="M506" i="1" s="1"/>
  <c r="J507" i="1"/>
  <c r="I623" i="1"/>
  <c r="T580" i="1"/>
  <c r="Q579" i="1"/>
  <c r="R579" i="1" s="1"/>
  <c r="S580" i="1"/>
  <c r="O580" i="1"/>
  <c r="A581" i="1"/>
  <c r="D580" i="1"/>
  <c r="E580" i="1" s="1"/>
  <c r="F581" i="1" s="1"/>
  <c r="C511" i="1"/>
  <c r="K507" i="1" l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1" i="1"/>
  <c r="E581" i="1" s="1"/>
  <c r="F582" i="1" s="1"/>
  <c r="T581" i="1"/>
  <c r="S581" i="1"/>
  <c r="Q580" i="1"/>
  <c r="R580" i="1" s="1"/>
  <c r="I624" i="1"/>
  <c r="H507" i="1" l="1"/>
  <c r="N507" i="1" s="1"/>
  <c r="P507" i="1" s="1"/>
  <c r="B507" i="1" s="1"/>
  <c r="G508" i="1"/>
  <c r="K508" i="1"/>
  <c r="L508" i="1" s="1"/>
  <c r="M508" i="1" s="1"/>
  <c r="J509" i="1"/>
  <c r="A583" i="1"/>
  <c r="O582" i="1"/>
  <c r="D582" i="1"/>
  <c r="E582" i="1" s="1"/>
  <c r="F583" i="1" s="1"/>
  <c r="T582" i="1"/>
  <c r="S582" i="1"/>
  <c r="Q581" i="1"/>
  <c r="R581" i="1" s="1"/>
  <c r="C513" i="1"/>
  <c r="I625" i="1"/>
  <c r="K509" i="1" l="1"/>
  <c r="L509" i="1" s="1"/>
  <c r="M509" i="1" s="1"/>
  <c r="J510" i="1"/>
  <c r="G509" i="1"/>
  <c r="H508" i="1"/>
  <c r="N508" i="1" s="1"/>
  <c r="P508" i="1" s="1"/>
  <c r="B508" i="1" s="1"/>
  <c r="A584" i="1"/>
  <c r="O583" i="1"/>
  <c r="D583" i="1"/>
  <c r="E583" i="1" s="1"/>
  <c r="F584" i="1" s="1"/>
  <c r="I626" i="1"/>
  <c r="C514" i="1"/>
  <c r="S583" i="1"/>
  <c r="Q582" i="1"/>
  <c r="R582" i="1" s="1"/>
  <c r="T583" i="1"/>
  <c r="H509" i="1" l="1"/>
  <c r="N509" i="1" s="1"/>
  <c r="P509" i="1" s="1"/>
  <c r="B509" i="1" s="1"/>
  <c r="G510" i="1"/>
  <c r="K510" i="1"/>
  <c r="L510" i="1" s="1"/>
  <c r="M510" i="1" s="1"/>
  <c r="J511" i="1"/>
  <c r="C515" i="1"/>
  <c r="S584" i="1"/>
  <c r="Q583" i="1"/>
  <c r="R583" i="1" s="1"/>
  <c r="T584" i="1"/>
  <c r="A585" i="1"/>
  <c r="O584" i="1"/>
  <c r="D584" i="1"/>
  <c r="E584" i="1" s="1"/>
  <c r="F585" i="1" s="1"/>
  <c r="I627" i="1"/>
  <c r="K511" i="1" l="1"/>
  <c r="L511" i="1" s="1"/>
  <c r="M511" i="1" s="1"/>
  <c r="J512" i="1"/>
  <c r="G511" i="1"/>
  <c r="H510" i="1"/>
  <c r="N510" i="1" s="1"/>
  <c r="P510" i="1" s="1"/>
  <c r="B510" i="1" s="1"/>
  <c r="S585" i="1"/>
  <c r="Q584" i="1"/>
  <c r="R584" i="1" s="1"/>
  <c r="T585" i="1"/>
  <c r="C516" i="1"/>
  <c r="A586" i="1"/>
  <c r="O585" i="1"/>
  <c r="D585" i="1"/>
  <c r="E585" i="1" s="1"/>
  <c r="F586" i="1" s="1"/>
  <c r="I628" i="1"/>
  <c r="H511" i="1" l="1"/>
  <c r="N511" i="1" s="1"/>
  <c r="P511" i="1" s="1"/>
  <c r="B511" i="1" s="1"/>
  <c r="G512" i="1"/>
  <c r="K512" i="1"/>
  <c r="L512" i="1" s="1"/>
  <c r="M512" i="1" s="1"/>
  <c r="J513" i="1"/>
  <c r="A587" i="1"/>
  <c r="O586" i="1"/>
  <c r="D586" i="1"/>
  <c r="E586" i="1" s="1"/>
  <c r="F587" i="1" s="1"/>
  <c r="C517" i="1"/>
  <c r="I629" i="1"/>
  <c r="T586" i="1"/>
  <c r="Q585" i="1"/>
  <c r="R585" i="1" s="1"/>
  <c r="S586" i="1"/>
  <c r="G513" i="1" l="1"/>
  <c r="H512" i="1"/>
  <c r="N512" i="1" s="1"/>
  <c r="P512" i="1" s="1"/>
  <c r="B512" i="1" s="1"/>
  <c r="K513" i="1"/>
  <c r="L513" i="1" s="1"/>
  <c r="M513" i="1" s="1"/>
  <c r="J514" i="1"/>
  <c r="T587" i="1"/>
  <c r="S587" i="1"/>
  <c r="Q586" i="1"/>
  <c r="R586" i="1" s="1"/>
  <c r="O587" i="1"/>
  <c r="A588" i="1"/>
  <c r="D587" i="1"/>
  <c r="E587" i="1" s="1"/>
  <c r="F588" i="1" s="1"/>
  <c r="I630" i="1"/>
  <c r="C518" i="1"/>
  <c r="K514" i="1" l="1"/>
  <c r="L514" i="1" s="1"/>
  <c r="M514" i="1" s="1"/>
  <c r="J515" i="1"/>
  <c r="H513" i="1"/>
  <c r="N513" i="1" s="1"/>
  <c r="P513" i="1" s="1"/>
  <c r="B513" i="1" s="1"/>
  <c r="G514" i="1"/>
  <c r="I631" i="1"/>
  <c r="S588" i="1"/>
  <c r="T588" i="1"/>
  <c r="Q587" i="1"/>
  <c r="R587" i="1" s="1"/>
  <c r="C519" i="1"/>
  <c r="A589" i="1"/>
  <c r="O588" i="1"/>
  <c r="D588" i="1"/>
  <c r="E588" i="1" s="1"/>
  <c r="F589" i="1" s="1"/>
  <c r="H514" i="1" l="1"/>
  <c r="N514" i="1" s="1"/>
  <c r="P514" i="1" s="1"/>
  <c r="B514" i="1" s="1"/>
  <c r="G515" i="1"/>
  <c r="K515" i="1"/>
  <c r="L515" i="1" s="1"/>
  <c r="M515" i="1" s="1"/>
  <c r="J516" i="1"/>
  <c r="C520" i="1"/>
  <c r="I632" i="1"/>
  <c r="T589" i="1"/>
  <c r="S589" i="1"/>
  <c r="Q588" i="1"/>
  <c r="R588" i="1" s="1"/>
  <c r="A590" i="1"/>
  <c r="O589" i="1"/>
  <c r="D589" i="1"/>
  <c r="E589" i="1" s="1"/>
  <c r="F590" i="1" s="1"/>
  <c r="K516" i="1" l="1"/>
  <c r="L516" i="1" s="1"/>
  <c r="M516" i="1" s="1"/>
  <c r="J517" i="1"/>
  <c r="H515" i="1"/>
  <c r="N515" i="1" s="1"/>
  <c r="P515" i="1" s="1"/>
  <c r="B515" i="1" s="1"/>
  <c r="G516" i="1"/>
  <c r="A591" i="1"/>
  <c r="O590" i="1"/>
  <c r="D590" i="1"/>
  <c r="E590" i="1" s="1"/>
  <c r="F591" i="1" s="1"/>
  <c r="C521" i="1"/>
  <c r="S590" i="1"/>
  <c r="Q589" i="1"/>
  <c r="R589" i="1" s="1"/>
  <c r="T590" i="1"/>
  <c r="I633" i="1"/>
  <c r="H516" i="1" l="1"/>
  <c r="N516" i="1" s="1"/>
  <c r="P516" i="1" s="1"/>
  <c r="B516" i="1" s="1"/>
  <c r="G517" i="1"/>
  <c r="K517" i="1"/>
  <c r="L517" i="1" s="1"/>
  <c r="M517" i="1" s="1"/>
  <c r="J518" i="1"/>
  <c r="C522" i="1"/>
  <c r="I634" i="1"/>
  <c r="T591" i="1"/>
  <c r="S591" i="1"/>
  <c r="Q590" i="1"/>
  <c r="R590" i="1" s="1"/>
  <c r="A592" i="1"/>
  <c r="O591" i="1"/>
  <c r="D591" i="1"/>
  <c r="E591" i="1" s="1"/>
  <c r="F592" i="1" s="1"/>
  <c r="K518" i="1" l="1"/>
  <c r="L518" i="1" s="1"/>
  <c r="M518" i="1" s="1"/>
  <c r="J519" i="1"/>
  <c r="G518" i="1"/>
  <c r="H517" i="1"/>
  <c r="N517" i="1" s="1"/>
  <c r="P517" i="1" s="1"/>
  <c r="B517" i="1" s="1"/>
  <c r="O592" i="1"/>
  <c r="A593" i="1"/>
  <c r="D592" i="1"/>
  <c r="E592" i="1" s="1"/>
  <c r="F593" i="1" s="1"/>
  <c r="I635" i="1"/>
  <c r="C523" i="1"/>
  <c r="S592" i="1"/>
  <c r="T592" i="1"/>
  <c r="Q591" i="1"/>
  <c r="R591" i="1" s="1"/>
  <c r="H518" i="1" l="1"/>
  <c r="N518" i="1" s="1"/>
  <c r="P518" i="1" s="1"/>
  <c r="B518" i="1" s="1"/>
  <c r="G519" i="1"/>
  <c r="K519" i="1"/>
  <c r="L519" i="1" s="1"/>
  <c r="M519" i="1" s="1"/>
  <c r="J520" i="1"/>
  <c r="C524" i="1"/>
  <c r="A594" i="1"/>
  <c r="O593" i="1"/>
  <c r="D593" i="1"/>
  <c r="E593" i="1" s="1"/>
  <c r="F594" i="1" s="1"/>
  <c r="I636" i="1"/>
  <c r="T593" i="1"/>
  <c r="S593" i="1"/>
  <c r="Q592" i="1"/>
  <c r="R592" i="1" s="1"/>
  <c r="H519" i="1" l="1"/>
  <c r="N519" i="1" s="1"/>
  <c r="P519" i="1" s="1"/>
  <c r="B519" i="1" s="1"/>
  <c r="G520" i="1"/>
  <c r="K520" i="1"/>
  <c r="L520" i="1" s="1"/>
  <c r="M520" i="1" s="1"/>
  <c r="J521" i="1"/>
  <c r="I637" i="1"/>
  <c r="C525" i="1"/>
  <c r="T594" i="1"/>
  <c r="S594" i="1"/>
  <c r="Q593" i="1"/>
  <c r="R593" i="1" s="1"/>
  <c r="O594" i="1"/>
  <c r="A595" i="1"/>
  <c r="D594" i="1"/>
  <c r="E594" i="1" s="1"/>
  <c r="F595" i="1" s="1"/>
  <c r="K521" i="1" l="1"/>
  <c r="L521" i="1" s="1"/>
  <c r="M521" i="1" s="1"/>
  <c r="J522" i="1"/>
  <c r="G521" i="1"/>
  <c r="H520" i="1"/>
  <c r="N520" i="1" s="1"/>
  <c r="P520" i="1" s="1"/>
  <c r="B520" i="1" s="1"/>
  <c r="A596" i="1"/>
  <c r="O595" i="1"/>
  <c r="D595" i="1"/>
  <c r="E595" i="1" s="1"/>
  <c r="F596" i="1" s="1"/>
  <c r="I638" i="1"/>
  <c r="C526" i="1"/>
  <c r="T595" i="1"/>
  <c r="S595" i="1"/>
  <c r="Q594" i="1"/>
  <c r="R594" i="1" s="1"/>
  <c r="H521" i="1" l="1"/>
  <c r="N521" i="1" s="1"/>
  <c r="P521" i="1" s="1"/>
  <c r="B521" i="1" s="1"/>
  <c r="G522" i="1"/>
  <c r="K522" i="1"/>
  <c r="L522" i="1" s="1"/>
  <c r="M522" i="1" s="1"/>
  <c r="J523" i="1"/>
  <c r="C527" i="1"/>
  <c r="I639" i="1"/>
  <c r="S596" i="1"/>
  <c r="Q595" i="1"/>
  <c r="R595" i="1" s="1"/>
  <c r="T596" i="1"/>
  <c r="A597" i="1"/>
  <c r="O596" i="1"/>
  <c r="D596" i="1"/>
  <c r="E596" i="1" s="1"/>
  <c r="F597" i="1" s="1"/>
  <c r="K523" i="1" l="1"/>
  <c r="L523" i="1" s="1"/>
  <c r="M523" i="1" s="1"/>
  <c r="J524" i="1"/>
  <c r="H522" i="1"/>
  <c r="N522" i="1" s="1"/>
  <c r="P522" i="1" s="1"/>
  <c r="B522" i="1" s="1"/>
  <c r="G523" i="1"/>
  <c r="I640" i="1"/>
  <c r="T597" i="1"/>
  <c r="Q596" i="1"/>
  <c r="R596" i="1" s="1"/>
  <c r="S597" i="1"/>
  <c r="A598" i="1"/>
  <c r="O597" i="1"/>
  <c r="D597" i="1"/>
  <c r="E597" i="1" s="1"/>
  <c r="F598" i="1" s="1"/>
  <c r="C528" i="1"/>
  <c r="H523" i="1" l="1"/>
  <c r="N523" i="1" s="1"/>
  <c r="P523" i="1" s="1"/>
  <c r="B523" i="1" s="1"/>
  <c r="G524" i="1"/>
  <c r="K524" i="1"/>
  <c r="L524" i="1" s="1"/>
  <c r="M524" i="1" s="1"/>
  <c r="J525" i="1"/>
  <c r="S598" i="1"/>
  <c r="Q597" i="1"/>
  <c r="R597" i="1" s="1"/>
  <c r="T598" i="1"/>
  <c r="O598" i="1"/>
  <c r="A599" i="1"/>
  <c r="D598" i="1"/>
  <c r="E598" i="1" s="1"/>
  <c r="F599" i="1" s="1"/>
  <c r="I641" i="1"/>
  <c r="C529" i="1"/>
  <c r="K525" i="1" l="1"/>
  <c r="L525" i="1" s="1"/>
  <c r="M525" i="1" s="1"/>
  <c r="J526" i="1"/>
  <c r="H524" i="1"/>
  <c r="N524" i="1" s="1"/>
  <c r="P524" i="1" s="1"/>
  <c r="B524" i="1" s="1"/>
  <c r="G525" i="1"/>
  <c r="C530" i="1"/>
  <c r="I642" i="1"/>
  <c r="A600" i="1"/>
  <c r="O599" i="1"/>
  <c r="D599" i="1"/>
  <c r="E599" i="1" s="1"/>
  <c r="F600" i="1" s="1"/>
  <c r="S599" i="1"/>
  <c r="Q598" i="1"/>
  <c r="R598" i="1" s="1"/>
  <c r="T599" i="1"/>
  <c r="H525" i="1" l="1"/>
  <c r="N525" i="1" s="1"/>
  <c r="P525" i="1" s="1"/>
  <c r="B525" i="1" s="1"/>
  <c r="G526" i="1"/>
  <c r="K526" i="1"/>
  <c r="L526" i="1" s="1"/>
  <c r="M526" i="1" s="1"/>
  <c r="J527" i="1"/>
  <c r="S600" i="1"/>
  <c r="Q599" i="1"/>
  <c r="R599" i="1" s="1"/>
  <c r="T600" i="1"/>
  <c r="I643" i="1"/>
  <c r="A601" i="1"/>
  <c r="O600" i="1"/>
  <c r="D600" i="1"/>
  <c r="E600" i="1" s="1"/>
  <c r="F601" i="1" s="1"/>
  <c r="C531" i="1"/>
  <c r="K527" i="1" l="1"/>
  <c r="L527" i="1" s="1"/>
  <c r="M527" i="1" s="1"/>
  <c r="J528" i="1"/>
  <c r="G527" i="1"/>
  <c r="H526" i="1"/>
  <c r="N526" i="1" s="1"/>
  <c r="P526" i="1" s="1"/>
  <c r="B526" i="1" s="1"/>
  <c r="C532" i="1"/>
  <c r="T601" i="1"/>
  <c r="S601" i="1"/>
  <c r="Q600" i="1"/>
  <c r="R600" i="1" s="1"/>
  <c r="A602" i="1"/>
  <c r="O601" i="1"/>
  <c r="D601" i="1"/>
  <c r="E601" i="1" s="1"/>
  <c r="F602" i="1" s="1"/>
  <c r="I644" i="1"/>
  <c r="H527" i="1" l="1"/>
  <c r="N527" i="1" s="1"/>
  <c r="P527" i="1" s="1"/>
  <c r="B527" i="1" s="1"/>
  <c r="G528" i="1"/>
  <c r="K528" i="1"/>
  <c r="L528" i="1" s="1"/>
  <c r="M528" i="1" s="1"/>
  <c r="J529" i="1"/>
  <c r="A603" i="1"/>
  <c r="O602" i="1"/>
  <c r="D602" i="1"/>
  <c r="E602" i="1" s="1"/>
  <c r="F603" i="1" s="1"/>
  <c r="I645" i="1"/>
  <c r="S602" i="1"/>
  <c r="Q601" i="1"/>
  <c r="R601" i="1" s="1"/>
  <c r="T602" i="1"/>
  <c r="C533" i="1"/>
  <c r="K529" i="1" l="1"/>
  <c r="L529" i="1" s="1"/>
  <c r="M529" i="1" s="1"/>
  <c r="J530" i="1"/>
  <c r="H528" i="1"/>
  <c r="N528" i="1" s="1"/>
  <c r="P528" i="1" s="1"/>
  <c r="B528" i="1" s="1"/>
  <c r="G529" i="1"/>
  <c r="S603" i="1"/>
  <c r="Q602" i="1"/>
  <c r="R602" i="1" s="1"/>
  <c r="T603" i="1"/>
  <c r="I646" i="1"/>
  <c r="A604" i="1"/>
  <c r="O603" i="1"/>
  <c r="D603" i="1"/>
  <c r="E603" i="1" s="1"/>
  <c r="F604" i="1" s="1"/>
  <c r="C534" i="1"/>
  <c r="H529" i="1" l="1"/>
  <c r="N529" i="1" s="1"/>
  <c r="P529" i="1" s="1"/>
  <c r="B529" i="1" s="1"/>
  <c r="G530" i="1"/>
  <c r="K530" i="1"/>
  <c r="L530" i="1" s="1"/>
  <c r="M530" i="1" s="1"/>
  <c r="J531" i="1"/>
  <c r="T604" i="1"/>
  <c r="S604" i="1"/>
  <c r="Q603" i="1"/>
  <c r="R603" i="1" s="1"/>
  <c r="I647" i="1"/>
  <c r="C535" i="1"/>
  <c r="A605" i="1"/>
  <c r="O604" i="1"/>
  <c r="D604" i="1"/>
  <c r="E604" i="1" s="1"/>
  <c r="F605" i="1" s="1"/>
  <c r="K531" i="1" l="1"/>
  <c r="L531" i="1" s="1"/>
  <c r="M531" i="1" s="1"/>
  <c r="J532" i="1"/>
  <c r="G531" i="1"/>
  <c r="H530" i="1"/>
  <c r="N530" i="1" s="1"/>
  <c r="P530" i="1" s="1"/>
  <c r="B530" i="1" s="1"/>
  <c r="I648" i="1"/>
  <c r="S605" i="1"/>
  <c r="Q604" i="1"/>
  <c r="R604" i="1" s="1"/>
  <c r="T605" i="1"/>
  <c r="A606" i="1"/>
  <c r="O605" i="1"/>
  <c r="D605" i="1"/>
  <c r="E605" i="1" s="1"/>
  <c r="F606" i="1" s="1"/>
  <c r="C536" i="1"/>
  <c r="H531" i="1" l="1"/>
  <c r="N531" i="1" s="1"/>
  <c r="P531" i="1" s="1"/>
  <c r="B531" i="1" s="1"/>
  <c r="G532" i="1"/>
  <c r="K532" i="1"/>
  <c r="L532" i="1" s="1"/>
  <c r="M532" i="1" s="1"/>
  <c r="J533" i="1"/>
  <c r="O606" i="1"/>
  <c r="A607" i="1"/>
  <c r="D606" i="1"/>
  <c r="E606" i="1" s="1"/>
  <c r="F607" i="1" s="1"/>
  <c r="I649" i="1"/>
  <c r="C537" i="1"/>
  <c r="T606" i="1"/>
  <c r="S606" i="1"/>
  <c r="Q605" i="1"/>
  <c r="R605" i="1" s="1"/>
  <c r="K533" i="1" l="1"/>
  <c r="L533" i="1" s="1"/>
  <c r="M533" i="1" s="1"/>
  <c r="J534" i="1"/>
  <c r="G533" i="1"/>
  <c r="H532" i="1"/>
  <c r="N532" i="1" s="1"/>
  <c r="P532" i="1" s="1"/>
  <c r="B532" i="1" s="1"/>
  <c r="I650" i="1"/>
  <c r="C538" i="1"/>
  <c r="A608" i="1"/>
  <c r="O607" i="1"/>
  <c r="D607" i="1"/>
  <c r="E607" i="1" s="1"/>
  <c r="F608" i="1" s="1"/>
  <c r="T607" i="1"/>
  <c r="S607" i="1"/>
  <c r="Q606" i="1"/>
  <c r="R606" i="1" s="1"/>
  <c r="H533" i="1" l="1"/>
  <c r="N533" i="1" s="1"/>
  <c r="P533" i="1" s="1"/>
  <c r="B533" i="1" s="1"/>
  <c r="G534" i="1"/>
  <c r="K534" i="1"/>
  <c r="L534" i="1" s="1"/>
  <c r="M534" i="1" s="1"/>
  <c r="J535" i="1"/>
  <c r="I651" i="1"/>
  <c r="T608" i="1"/>
  <c r="Q607" i="1"/>
  <c r="R607" i="1" s="1"/>
  <c r="S608" i="1"/>
  <c r="C539" i="1"/>
  <c r="A609" i="1"/>
  <c r="O608" i="1"/>
  <c r="D608" i="1"/>
  <c r="E608" i="1" s="1"/>
  <c r="F609" i="1" s="1"/>
  <c r="G535" i="1" l="1"/>
  <c r="H534" i="1"/>
  <c r="N534" i="1" s="1"/>
  <c r="P534" i="1" s="1"/>
  <c r="B534" i="1" s="1"/>
  <c r="K535" i="1"/>
  <c r="L535" i="1" s="1"/>
  <c r="M535" i="1" s="1"/>
  <c r="J536" i="1"/>
  <c r="I652" i="1"/>
  <c r="S609" i="1"/>
  <c r="T609" i="1"/>
  <c r="Q608" i="1"/>
  <c r="R608" i="1" s="1"/>
  <c r="C540" i="1"/>
  <c r="A610" i="1"/>
  <c r="O609" i="1"/>
  <c r="D609" i="1"/>
  <c r="E609" i="1" s="1"/>
  <c r="F610" i="1" s="1"/>
  <c r="K536" i="1" l="1"/>
  <c r="L536" i="1" s="1"/>
  <c r="M536" i="1" s="1"/>
  <c r="J537" i="1"/>
  <c r="H535" i="1"/>
  <c r="N535" i="1" s="1"/>
  <c r="P535" i="1" s="1"/>
  <c r="B535" i="1" s="1"/>
  <c r="G536" i="1"/>
  <c r="I653" i="1"/>
  <c r="T610" i="1"/>
  <c r="S610" i="1"/>
  <c r="Q609" i="1"/>
  <c r="R609" i="1" s="1"/>
  <c r="C541" i="1"/>
  <c r="O610" i="1"/>
  <c r="A611" i="1"/>
  <c r="D610" i="1"/>
  <c r="E610" i="1" s="1"/>
  <c r="F611" i="1" s="1"/>
  <c r="G537" i="1" l="1"/>
  <c r="H536" i="1"/>
  <c r="N536" i="1" s="1"/>
  <c r="P536" i="1" s="1"/>
  <c r="B536" i="1" s="1"/>
  <c r="K537" i="1"/>
  <c r="L537" i="1" s="1"/>
  <c r="M537" i="1" s="1"/>
  <c r="J538" i="1"/>
  <c r="C542" i="1"/>
  <c r="S611" i="1"/>
  <c r="T611" i="1"/>
  <c r="Q610" i="1"/>
  <c r="R610" i="1" s="1"/>
  <c r="A612" i="1"/>
  <c r="O611" i="1"/>
  <c r="D611" i="1"/>
  <c r="E611" i="1" s="1"/>
  <c r="F612" i="1" s="1"/>
  <c r="I654" i="1"/>
  <c r="K538" i="1" l="1"/>
  <c r="L538" i="1" s="1"/>
  <c r="M538" i="1" s="1"/>
  <c r="J539" i="1"/>
  <c r="H537" i="1"/>
  <c r="N537" i="1" s="1"/>
  <c r="P537" i="1" s="1"/>
  <c r="B537" i="1" s="1"/>
  <c r="G538" i="1"/>
  <c r="I655" i="1"/>
  <c r="T612" i="1"/>
  <c r="S612" i="1"/>
  <c r="Q611" i="1"/>
  <c r="R611" i="1" s="1"/>
  <c r="C543" i="1"/>
  <c r="A613" i="1"/>
  <c r="O612" i="1"/>
  <c r="D612" i="1"/>
  <c r="E612" i="1" s="1"/>
  <c r="F613" i="1" s="1"/>
  <c r="G539" i="1" l="1"/>
  <c r="H538" i="1"/>
  <c r="N538" i="1" s="1"/>
  <c r="P538" i="1" s="1"/>
  <c r="B538" i="1" s="1"/>
  <c r="K539" i="1"/>
  <c r="L539" i="1" s="1"/>
  <c r="M539" i="1" s="1"/>
  <c r="J540" i="1"/>
  <c r="T613" i="1"/>
  <c r="Q612" i="1"/>
  <c r="R612" i="1" s="1"/>
  <c r="S613" i="1"/>
  <c r="C544" i="1"/>
  <c r="A614" i="1"/>
  <c r="O613" i="1"/>
  <c r="D613" i="1"/>
  <c r="E613" i="1" s="1"/>
  <c r="F614" i="1" s="1"/>
  <c r="I656" i="1"/>
  <c r="K540" i="1" l="1"/>
  <c r="L540" i="1" s="1"/>
  <c r="M540" i="1" s="1"/>
  <c r="J541" i="1"/>
  <c r="H539" i="1"/>
  <c r="N539" i="1" s="1"/>
  <c r="P539" i="1" s="1"/>
  <c r="B539" i="1" s="1"/>
  <c r="G540" i="1"/>
  <c r="I657" i="1"/>
  <c r="T614" i="1"/>
  <c r="Q613" i="1"/>
  <c r="R613" i="1" s="1"/>
  <c r="S614" i="1"/>
  <c r="C545" i="1"/>
  <c r="A615" i="1"/>
  <c r="O614" i="1"/>
  <c r="D614" i="1"/>
  <c r="E614" i="1" s="1"/>
  <c r="F615" i="1" s="1"/>
  <c r="H540" i="1" l="1"/>
  <c r="N540" i="1" s="1"/>
  <c r="P540" i="1" s="1"/>
  <c r="B540" i="1" s="1"/>
  <c r="G541" i="1"/>
  <c r="K541" i="1"/>
  <c r="L541" i="1" s="1"/>
  <c r="M541" i="1" s="1"/>
  <c r="J542" i="1"/>
  <c r="O615" i="1"/>
  <c r="A616" i="1"/>
  <c r="D615" i="1"/>
  <c r="E615" i="1" s="1"/>
  <c r="F616" i="1" s="1"/>
  <c r="I658" i="1"/>
  <c r="T615" i="1"/>
  <c r="S615" i="1"/>
  <c r="Q614" i="1"/>
  <c r="R614" i="1" s="1"/>
  <c r="C546" i="1"/>
  <c r="K542" i="1" l="1"/>
  <c r="L542" i="1" s="1"/>
  <c r="M542" i="1" s="1"/>
  <c r="J543" i="1"/>
  <c r="H541" i="1"/>
  <c r="N541" i="1" s="1"/>
  <c r="P541" i="1" s="1"/>
  <c r="B541" i="1" s="1"/>
  <c r="G542" i="1"/>
  <c r="A617" i="1"/>
  <c r="O616" i="1"/>
  <c r="D616" i="1"/>
  <c r="E616" i="1" s="1"/>
  <c r="F617" i="1" s="1"/>
  <c r="I659" i="1"/>
  <c r="C547" i="1"/>
  <c r="T616" i="1"/>
  <c r="Q615" i="1"/>
  <c r="R615" i="1" s="1"/>
  <c r="S616" i="1"/>
  <c r="H542" i="1" l="1"/>
  <c r="N542" i="1" s="1"/>
  <c r="P542" i="1" s="1"/>
  <c r="B542" i="1" s="1"/>
  <c r="G543" i="1"/>
  <c r="K543" i="1"/>
  <c r="L543" i="1" s="1"/>
  <c r="M543" i="1" s="1"/>
  <c r="J544" i="1"/>
  <c r="C548" i="1"/>
  <c r="I660" i="1"/>
  <c r="S617" i="1"/>
  <c r="T617" i="1"/>
  <c r="Q616" i="1"/>
  <c r="R616" i="1" s="1"/>
  <c r="A618" i="1"/>
  <c r="O617" i="1"/>
  <c r="D617" i="1"/>
  <c r="E617" i="1" s="1"/>
  <c r="F618" i="1" s="1"/>
  <c r="K544" i="1" l="1"/>
  <c r="L544" i="1" s="1"/>
  <c r="M544" i="1" s="1"/>
  <c r="J545" i="1"/>
  <c r="H543" i="1"/>
  <c r="N543" i="1" s="1"/>
  <c r="P543" i="1" s="1"/>
  <c r="B543" i="1" s="1"/>
  <c r="G544" i="1"/>
  <c r="A619" i="1"/>
  <c r="O618" i="1"/>
  <c r="D618" i="1"/>
  <c r="E618" i="1" s="1"/>
  <c r="F619" i="1" s="1"/>
  <c r="C549" i="1"/>
  <c r="T618" i="1"/>
  <c r="Q617" i="1"/>
  <c r="R617" i="1" s="1"/>
  <c r="S618" i="1"/>
  <c r="I661" i="1"/>
  <c r="H544" i="1" l="1"/>
  <c r="N544" i="1" s="1"/>
  <c r="P544" i="1" s="1"/>
  <c r="B544" i="1" s="1"/>
  <c r="G545" i="1"/>
  <c r="K545" i="1"/>
  <c r="L545" i="1" s="1"/>
  <c r="M545" i="1" s="1"/>
  <c r="J546" i="1"/>
  <c r="C550" i="1"/>
  <c r="I662" i="1"/>
  <c r="T619" i="1"/>
  <c r="Q618" i="1"/>
  <c r="R618" i="1" s="1"/>
  <c r="S619" i="1"/>
  <c r="A620" i="1"/>
  <c r="O619" i="1"/>
  <c r="D619" i="1"/>
  <c r="E619" i="1" s="1"/>
  <c r="F620" i="1" s="1"/>
  <c r="K546" i="1" l="1"/>
  <c r="L546" i="1" s="1"/>
  <c r="M546" i="1" s="1"/>
  <c r="J547" i="1"/>
  <c r="H545" i="1"/>
  <c r="N545" i="1" s="1"/>
  <c r="P545" i="1" s="1"/>
  <c r="B545" i="1" s="1"/>
  <c r="G546" i="1"/>
  <c r="A621" i="1"/>
  <c r="O620" i="1"/>
  <c r="D620" i="1"/>
  <c r="E620" i="1" s="1"/>
  <c r="F621" i="1" s="1"/>
  <c r="I663" i="1"/>
  <c r="C551" i="1"/>
  <c r="T620" i="1"/>
  <c r="Q619" i="1"/>
  <c r="R619" i="1" s="1"/>
  <c r="S620" i="1"/>
  <c r="H546" i="1" l="1"/>
  <c r="N546" i="1" s="1"/>
  <c r="P546" i="1" s="1"/>
  <c r="B546" i="1" s="1"/>
  <c r="G547" i="1"/>
  <c r="K547" i="1"/>
  <c r="L547" i="1" s="1"/>
  <c r="M547" i="1" s="1"/>
  <c r="J548" i="1"/>
  <c r="A622" i="1"/>
  <c r="O621" i="1"/>
  <c r="D621" i="1"/>
  <c r="E621" i="1" s="1"/>
  <c r="F622" i="1" s="1"/>
  <c r="C552" i="1"/>
  <c r="I664" i="1"/>
  <c r="Q620" i="1"/>
  <c r="R620" i="1" s="1"/>
  <c r="S621" i="1"/>
  <c r="T621" i="1"/>
  <c r="K548" i="1" l="1"/>
  <c r="L548" i="1" s="1"/>
  <c r="M548" i="1" s="1"/>
  <c r="J549" i="1"/>
  <c r="G548" i="1"/>
  <c r="H547" i="1"/>
  <c r="N547" i="1" s="1"/>
  <c r="P547" i="1" s="1"/>
  <c r="B547" i="1" s="1"/>
  <c r="C553" i="1"/>
  <c r="Q621" i="1"/>
  <c r="R621" i="1" s="1"/>
  <c r="S622" i="1"/>
  <c r="T622" i="1"/>
  <c r="A623" i="1"/>
  <c r="O622" i="1"/>
  <c r="D622" i="1"/>
  <c r="E622" i="1" s="1"/>
  <c r="F623" i="1" s="1"/>
  <c r="I665" i="1"/>
  <c r="H548" i="1" l="1"/>
  <c r="N548" i="1" s="1"/>
  <c r="P548" i="1" s="1"/>
  <c r="B548" i="1" s="1"/>
  <c r="G549" i="1"/>
  <c r="K549" i="1"/>
  <c r="L549" i="1" s="1"/>
  <c r="M549" i="1" s="1"/>
  <c r="J550" i="1"/>
  <c r="T623" i="1"/>
  <c r="S623" i="1"/>
  <c r="Q622" i="1"/>
  <c r="R622" i="1" s="1"/>
  <c r="A624" i="1"/>
  <c r="O623" i="1"/>
  <c r="D623" i="1"/>
  <c r="E623" i="1" s="1"/>
  <c r="F624" i="1" s="1"/>
  <c r="C554" i="1"/>
  <c r="I666" i="1"/>
  <c r="K550" i="1" l="1"/>
  <c r="L550" i="1" s="1"/>
  <c r="M550" i="1" s="1"/>
  <c r="J551" i="1"/>
  <c r="H549" i="1"/>
  <c r="N549" i="1" s="1"/>
  <c r="P549" i="1" s="1"/>
  <c r="B549" i="1" s="1"/>
  <c r="G550" i="1"/>
  <c r="T624" i="1"/>
  <c r="S624" i="1"/>
  <c r="Q623" i="1"/>
  <c r="R623" i="1" s="1"/>
  <c r="O624" i="1"/>
  <c r="A625" i="1"/>
  <c r="D624" i="1"/>
  <c r="E624" i="1" s="1"/>
  <c r="F625" i="1" s="1"/>
  <c r="C555" i="1"/>
  <c r="I667" i="1"/>
  <c r="H550" i="1" l="1"/>
  <c r="N550" i="1" s="1"/>
  <c r="P550" i="1" s="1"/>
  <c r="B550" i="1" s="1"/>
  <c r="G551" i="1"/>
  <c r="K551" i="1"/>
  <c r="L551" i="1" s="1"/>
  <c r="M551" i="1" s="1"/>
  <c r="J552" i="1"/>
  <c r="I668" i="1"/>
  <c r="A626" i="1"/>
  <c r="O625" i="1"/>
  <c r="D625" i="1"/>
  <c r="E625" i="1" s="1"/>
  <c r="F626" i="1" s="1"/>
  <c r="T625" i="1"/>
  <c r="S625" i="1"/>
  <c r="Q624" i="1"/>
  <c r="R624" i="1" s="1"/>
  <c r="C556" i="1"/>
  <c r="K552" i="1" l="1"/>
  <c r="L552" i="1" s="1"/>
  <c r="M552" i="1" s="1"/>
  <c r="J553" i="1"/>
  <c r="H551" i="1"/>
  <c r="N551" i="1" s="1"/>
  <c r="P551" i="1" s="1"/>
  <c r="B551" i="1" s="1"/>
  <c r="G552" i="1"/>
  <c r="C557" i="1"/>
  <c r="I669" i="1"/>
  <c r="T626" i="1"/>
  <c r="S626" i="1"/>
  <c r="Q625" i="1"/>
  <c r="R625" i="1" s="1"/>
  <c r="A627" i="1"/>
  <c r="O626" i="1"/>
  <c r="D626" i="1"/>
  <c r="E626" i="1" s="1"/>
  <c r="F627" i="1" s="1"/>
  <c r="H552" i="1" l="1"/>
  <c r="N552" i="1" s="1"/>
  <c r="P552" i="1" s="1"/>
  <c r="B552" i="1" s="1"/>
  <c r="G553" i="1"/>
  <c r="K553" i="1"/>
  <c r="L553" i="1" s="1"/>
  <c r="M553" i="1" s="1"/>
  <c r="J554" i="1"/>
  <c r="I670" i="1"/>
  <c r="T627" i="1"/>
  <c r="S627" i="1"/>
  <c r="Q626" i="1"/>
  <c r="R626" i="1" s="1"/>
  <c r="O627" i="1"/>
  <c r="A628" i="1"/>
  <c r="D627" i="1"/>
  <c r="E627" i="1" s="1"/>
  <c r="F628" i="1" s="1"/>
  <c r="C558" i="1"/>
  <c r="K554" i="1" l="1"/>
  <c r="L554" i="1" s="1"/>
  <c r="M554" i="1" s="1"/>
  <c r="J555" i="1"/>
  <c r="G554" i="1"/>
  <c r="H553" i="1"/>
  <c r="N553" i="1" s="1"/>
  <c r="P553" i="1" s="1"/>
  <c r="B553" i="1" s="1"/>
  <c r="T628" i="1"/>
  <c r="S628" i="1"/>
  <c r="Q627" i="1"/>
  <c r="R627" i="1" s="1"/>
  <c r="C559" i="1"/>
  <c r="I671" i="1"/>
  <c r="O628" i="1"/>
  <c r="A629" i="1"/>
  <c r="D628" i="1"/>
  <c r="E628" i="1" s="1"/>
  <c r="F629" i="1" s="1"/>
  <c r="H554" i="1" l="1"/>
  <c r="N554" i="1" s="1"/>
  <c r="P554" i="1" s="1"/>
  <c r="B554" i="1" s="1"/>
  <c r="G555" i="1"/>
  <c r="K555" i="1"/>
  <c r="L555" i="1" s="1"/>
  <c r="M555" i="1" s="1"/>
  <c r="J556" i="1"/>
  <c r="T629" i="1"/>
  <c r="S629" i="1"/>
  <c r="Q628" i="1"/>
  <c r="R628" i="1" s="1"/>
  <c r="I672" i="1"/>
  <c r="C560" i="1"/>
  <c r="A630" i="1"/>
  <c r="O629" i="1"/>
  <c r="D629" i="1"/>
  <c r="E629" i="1" s="1"/>
  <c r="F630" i="1" s="1"/>
  <c r="K556" i="1" l="1"/>
  <c r="L556" i="1" s="1"/>
  <c r="M556" i="1" s="1"/>
  <c r="J557" i="1"/>
  <c r="G556" i="1"/>
  <c r="H555" i="1"/>
  <c r="N555" i="1" s="1"/>
  <c r="P555" i="1" s="1"/>
  <c r="B555" i="1" s="1"/>
  <c r="C561" i="1"/>
  <c r="A631" i="1"/>
  <c r="O630" i="1"/>
  <c r="D630" i="1"/>
  <c r="E630" i="1" s="1"/>
  <c r="F631" i="1" s="1"/>
  <c r="T630" i="1"/>
  <c r="Q629" i="1"/>
  <c r="R629" i="1" s="1"/>
  <c r="S630" i="1"/>
  <c r="I673" i="1"/>
  <c r="H556" i="1" l="1"/>
  <c r="N556" i="1" s="1"/>
  <c r="P556" i="1" s="1"/>
  <c r="G557" i="1"/>
  <c r="K557" i="1"/>
  <c r="L557" i="1" s="1"/>
  <c r="M557" i="1" s="1"/>
  <c r="J558" i="1"/>
  <c r="I674" i="1"/>
  <c r="T631" i="1"/>
  <c r="S631" i="1"/>
  <c r="Q630" i="1"/>
  <c r="R630" i="1" s="1"/>
  <c r="A632" i="1"/>
  <c r="O631" i="1"/>
  <c r="D631" i="1"/>
  <c r="E631" i="1" s="1"/>
  <c r="F632" i="1" s="1"/>
  <c r="C562" i="1"/>
  <c r="B556" i="1" l="1"/>
  <c r="K558" i="1"/>
  <c r="L558" i="1" s="1"/>
  <c r="M558" i="1" s="1"/>
  <c r="J559" i="1"/>
  <c r="H557" i="1"/>
  <c r="N557" i="1" s="1"/>
  <c r="P557" i="1" s="1"/>
  <c r="B557" i="1" s="1"/>
  <c r="G558" i="1"/>
  <c r="C563" i="1"/>
  <c r="A633" i="1"/>
  <c r="O632" i="1"/>
  <c r="D632" i="1"/>
  <c r="E632" i="1" s="1"/>
  <c r="F633" i="1" s="1"/>
  <c r="T632" i="1"/>
  <c r="S632" i="1"/>
  <c r="Q631" i="1"/>
  <c r="R631" i="1" s="1"/>
  <c r="I675" i="1"/>
  <c r="G559" i="1" l="1"/>
  <c r="H558" i="1"/>
  <c r="N558" i="1" s="1"/>
  <c r="P558" i="1" s="1"/>
  <c r="B558" i="1" s="1"/>
  <c r="K559" i="1"/>
  <c r="L559" i="1" s="1"/>
  <c r="M559" i="1" s="1"/>
  <c r="J560" i="1"/>
  <c r="I676" i="1"/>
  <c r="A634" i="1"/>
  <c r="O633" i="1"/>
  <c r="D633" i="1"/>
  <c r="E633" i="1" s="1"/>
  <c r="F634" i="1" s="1"/>
  <c r="C564" i="1"/>
  <c r="T633" i="1"/>
  <c r="Q632" i="1"/>
  <c r="R632" i="1" s="1"/>
  <c r="S633" i="1"/>
  <c r="K560" i="1" l="1"/>
  <c r="L560" i="1" s="1"/>
  <c r="M560" i="1" s="1"/>
  <c r="J561" i="1"/>
  <c r="H559" i="1"/>
  <c r="N559" i="1" s="1"/>
  <c r="P559" i="1" s="1"/>
  <c r="B559" i="1" s="1"/>
  <c r="G560" i="1"/>
  <c r="C565" i="1"/>
  <c r="S634" i="1"/>
  <c r="Q633" i="1"/>
  <c r="R633" i="1" s="1"/>
  <c r="T634" i="1"/>
  <c r="I677" i="1"/>
  <c r="A635" i="1"/>
  <c r="O634" i="1"/>
  <c r="D634" i="1"/>
  <c r="E634" i="1" s="1"/>
  <c r="F635" i="1" s="1"/>
  <c r="H560" i="1" l="1"/>
  <c r="N560" i="1" s="1"/>
  <c r="P560" i="1" s="1"/>
  <c r="B560" i="1" s="1"/>
  <c r="G561" i="1"/>
  <c r="K561" i="1"/>
  <c r="L561" i="1" s="1"/>
  <c r="M561" i="1" s="1"/>
  <c r="J562" i="1"/>
  <c r="A636" i="1"/>
  <c r="O635" i="1"/>
  <c r="D635" i="1"/>
  <c r="E635" i="1" s="1"/>
  <c r="F636" i="1" s="1"/>
  <c r="C566" i="1"/>
  <c r="T635" i="1"/>
  <c r="Q634" i="1"/>
  <c r="R634" i="1" s="1"/>
  <c r="S635" i="1"/>
  <c r="I678" i="1"/>
  <c r="K562" i="1" l="1"/>
  <c r="L562" i="1" s="1"/>
  <c r="M562" i="1" s="1"/>
  <c r="J563" i="1"/>
  <c r="H561" i="1"/>
  <c r="N561" i="1" s="1"/>
  <c r="P561" i="1" s="1"/>
  <c r="B561" i="1" s="1"/>
  <c r="G562" i="1"/>
  <c r="I679" i="1"/>
  <c r="C567" i="1"/>
  <c r="T636" i="1"/>
  <c r="S636" i="1"/>
  <c r="Q635" i="1"/>
  <c r="R635" i="1" s="1"/>
  <c r="O636" i="1"/>
  <c r="A637" i="1"/>
  <c r="D636" i="1"/>
  <c r="E636" i="1" s="1"/>
  <c r="F637" i="1" s="1"/>
  <c r="G563" i="1" l="1"/>
  <c r="H562" i="1"/>
  <c r="N562" i="1" s="1"/>
  <c r="P562" i="1" s="1"/>
  <c r="B562" i="1" s="1"/>
  <c r="K563" i="1"/>
  <c r="L563" i="1" s="1"/>
  <c r="M563" i="1" s="1"/>
  <c r="J564" i="1"/>
  <c r="C568" i="1"/>
  <c r="I680" i="1"/>
  <c r="T637" i="1"/>
  <c r="Q636" i="1"/>
  <c r="R636" i="1" s="1"/>
  <c r="S637" i="1"/>
  <c r="A638" i="1"/>
  <c r="O637" i="1"/>
  <c r="D637" i="1"/>
  <c r="E637" i="1" s="1"/>
  <c r="F638" i="1" s="1"/>
  <c r="K564" i="1" l="1"/>
  <c r="L564" i="1" s="1"/>
  <c r="M564" i="1" s="1"/>
  <c r="J565" i="1"/>
  <c r="H563" i="1"/>
  <c r="N563" i="1" s="1"/>
  <c r="P563" i="1" s="1"/>
  <c r="B563" i="1" s="1"/>
  <c r="G564" i="1"/>
  <c r="A639" i="1"/>
  <c r="O638" i="1"/>
  <c r="D638" i="1"/>
  <c r="E638" i="1" s="1"/>
  <c r="F639" i="1" s="1"/>
  <c r="C569" i="1"/>
  <c r="S638" i="1"/>
  <c r="Q637" i="1"/>
  <c r="R637" i="1" s="1"/>
  <c r="T638" i="1"/>
  <c r="I681" i="1"/>
  <c r="H564" i="1" l="1"/>
  <c r="N564" i="1" s="1"/>
  <c r="P564" i="1" s="1"/>
  <c r="B564" i="1" s="1"/>
  <c r="G565" i="1"/>
  <c r="K565" i="1"/>
  <c r="L565" i="1" s="1"/>
  <c r="M565" i="1" s="1"/>
  <c r="J566" i="1"/>
  <c r="C570" i="1"/>
  <c r="S639" i="1"/>
  <c r="Q638" i="1"/>
  <c r="R638" i="1" s="1"/>
  <c r="T639" i="1"/>
  <c r="A640" i="1"/>
  <c r="O639" i="1"/>
  <c r="D639" i="1"/>
  <c r="E639" i="1" s="1"/>
  <c r="F640" i="1" s="1"/>
  <c r="I682" i="1"/>
  <c r="K566" i="1" l="1"/>
  <c r="L566" i="1" s="1"/>
  <c r="M566" i="1" s="1"/>
  <c r="J567" i="1"/>
  <c r="H565" i="1"/>
  <c r="N565" i="1" s="1"/>
  <c r="P565" i="1" s="1"/>
  <c r="B565" i="1" s="1"/>
  <c r="G566" i="1"/>
  <c r="I683" i="1"/>
  <c r="T640" i="1"/>
  <c r="S640" i="1"/>
  <c r="Q639" i="1"/>
  <c r="R639" i="1" s="1"/>
  <c r="A641" i="1"/>
  <c r="O640" i="1"/>
  <c r="D640" i="1"/>
  <c r="E640" i="1" s="1"/>
  <c r="F641" i="1" s="1"/>
  <c r="C571" i="1"/>
  <c r="G567" i="1" l="1"/>
  <c r="H566" i="1"/>
  <c r="N566" i="1" s="1"/>
  <c r="P566" i="1" s="1"/>
  <c r="B566" i="1" s="1"/>
  <c r="K567" i="1"/>
  <c r="L567" i="1" s="1"/>
  <c r="M567" i="1" s="1"/>
  <c r="J568" i="1"/>
  <c r="T641" i="1"/>
  <c r="Q640" i="1"/>
  <c r="R640" i="1" s="1"/>
  <c r="S641" i="1"/>
  <c r="I684" i="1"/>
  <c r="A642" i="1"/>
  <c r="O641" i="1"/>
  <c r="D641" i="1"/>
  <c r="E641" i="1" s="1"/>
  <c r="F642" i="1" s="1"/>
  <c r="C572" i="1"/>
  <c r="K568" i="1" l="1"/>
  <c r="L568" i="1" s="1"/>
  <c r="M568" i="1" s="1"/>
  <c r="J569" i="1"/>
  <c r="H567" i="1"/>
  <c r="N567" i="1" s="1"/>
  <c r="P567" i="1" s="1"/>
  <c r="B567" i="1" s="1"/>
  <c r="G568" i="1"/>
  <c r="A643" i="1"/>
  <c r="O642" i="1"/>
  <c r="D642" i="1"/>
  <c r="E642" i="1" s="1"/>
  <c r="F643" i="1" s="1"/>
  <c r="C573" i="1"/>
  <c r="S642" i="1"/>
  <c r="T642" i="1"/>
  <c r="Q641" i="1"/>
  <c r="R641" i="1" s="1"/>
  <c r="I685" i="1"/>
  <c r="H568" i="1" l="1"/>
  <c r="N568" i="1" s="1"/>
  <c r="P568" i="1" s="1"/>
  <c r="B568" i="1" s="1"/>
  <c r="G569" i="1"/>
  <c r="K569" i="1"/>
  <c r="L569" i="1" s="1"/>
  <c r="M569" i="1" s="1"/>
  <c r="J570" i="1"/>
  <c r="C574" i="1"/>
  <c r="I686" i="1"/>
  <c r="T643" i="1"/>
  <c r="S643" i="1"/>
  <c r="Q642" i="1"/>
  <c r="R642" i="1" s="1"/>
  <c r="A644" i="1"/>
  <c r="O643" i="1"/>
  <c r="D643" i="1"/>
  <c r="E643" i="1" s="1"/>
  <c r="F644" i="1" s="1"/>
  <c r="H569" i="1" l="1"/>
  <c r="N569" i="1" s="1"/>
  <c r="P569" i="1" s="1"/>
  <c r="B569" i="1" s="1"/>
  <c r="G570" i="1"/>
  <c r="K570" i="1"/>
  <c r="L570" i="1" s="1"/>
  <c r="M570" i="1" s="1"/>
  <c r="J571" i="1"/>
  <c r="T644" i="1"/>
  <c r="S644" i="1"/>
  <c r="Q643" i="1"/>
  <c r="R643" i="1" s="1"/>
  <c r="A645" i="1"/>
  <c r="O644" i="1"/>
  <c r="D644" i="1"/>
  <c r="E644" i="1" s="1"/>
  <c r="F645" i="1" s="1"/>
  <c r="I687" i="1"/>
  <c r="C575" i="1"/>
  <c r="K571" i="1" l="1"/>
  <c r="L571" i="1" s="1"/>
  <c r="M571" i="1" s="1"/>
  <c r="J572" i="1"/>
  <c r="H570" i="1"/>
  <c r="N570" i="1" s="1"/>
  <c r="P570" i="1" s="1"/>
  <c r="B570" i="1" s="1"/>
  <c r="G571" i="1"/>
  <c r="C576" i="1"/>
  <c r="I688" i="1"/>
  <c r="T645" i="1"/>
  <c r="S645" i="1"/>
  <c r="Q644" i="1"/>
  <c r="R644" i="1" s="1"/>
  <c r="A646" i="1"/>
  <c r="O645" i="1"/>
  <c r="D645" i="1"/>
  <c r="E645" i="1" s="1"/>
  <c r="F646" i="1" s="1"/>
  <c r="H571" i="1" l="1"/>
  <c r="N571" i="1" s="1"/>
  <c r="P571" i="1" s="1"/>
  <c r="B571" i="1" s="1"/>
  <c r="G572" i="1"/>
  <c r="K572" i="1"/>
  <c r="L572" i="1" s="1"/>
  <c r="M572" i="1" s="1"/>
  <c r="J573" i="1"/>
  <c r="T646" i="1"/>
  <c r="S646" i="1"/>
  <c r="Q645" i="1"/>
  <c r="R645" i="1" s="1"/>
  <c r="I689" i="1"/>
  <c r="A647" i="1"/>
  <c r="O646" i="1"/>
  <c r="D646" i="1"/>
  <c r="E646" i="1" s="1"/>
  <c r="F647" i="1" s="1"/>
  <c r="C577" i="1"/>
  <c r="H572" i="1" l="1"/>
  <c r="N572" i="1" s="1"/>
  <c r="P572" i="1" s="1"/>
  <c r="B572" i="1" s="1"/>
  <c r="G573" i="1"/>
  <c r="K573" i="1"/>
  <c r="L573" i="1" s="1"/>
  <c r="M573" i="1" s="1"/>
  <c r="J574" i="1"/>
  <c r="S647" i="1"/>
  <c r="T647" i="1"/>
  <c r="Q646" i="1"/>
  <c r="R646" i="1" s="1"/>
  <c r="I690" i="1"/>
  <c r="A648" i="1"/>
  <c r="O647" i="1"/>
  <c r="D647" i="1"/>
  <c r="E647" i="1" s="1"/>
  <c r="F648" i="1" s="1"/>
  <c r="C578" i="1"/>
  <c r="G574" i="1" l="1"/>
  <c r="H573" i="1"/>
  <c r="N573" i="1" s="1"/>
  <c r="P573" i="1" s="1"/>
  <c r="B573" i="1" s="1"/>
  <c r="K574" i="1"/>
  <c r="L574" i="1" s="1"/>
  <c r="M574" i="1" s="1"/>
  <c r="J575" i="1"/>
  <c r="I691" i="1"/>
  <c r="C579" i="1"/>
  <c r="T648" i="1"/>
  <c r="Q647" i="1"/>
  <c r="R647" i="1" s="1"/>
  <c r="S648" i="1"/>
  <c r="A649" i="1"/>
  <c r="O648" i="1"/>
  <c r="D648" i="1"/>
  <c r="E648" i="1" s="1"/>
  <c r="F649" i="1" s="1"/>
  <c r="K575" i="1" l="1"/>
  <c r="L575" i="1" s="1"/>
  <c r="M575" i="1" s="1"/>
  <c r="J576" i="1"/>
  <c r="H574" i="1"/>
  <c r="N574" i="1" s="1"/>
  <c r="P574" i="1" s="1"/>
  <c r="B574" i="1" s="1"/>
  <c r="G575" i="1"/>
  <c r="A650" i="1"/>
  <c r="O649" i="1"/>
  <c r="D649" i="1"/>
  <c r="E649" i="1" s="1"/>
  <c r="F650" i="1" s="1"/>
  <c r="C580" i="1"/>
  <c r="I692" i="1"/>
  <c r="S649" i="1"/>
  <c r="Q648" i="1"/>
  <c r="R648" i="1" s="1"/>
  <c r="T649" i="1"/>
  <c r="G576" i="1" l="1"/>
  <c r="H575" i="1"/>
  <c r="N575" i="1" s="1"/>
  <c r="P575" i="1" s="1"/>
  <c r="B575" i="1" s="1"/>
  <c r="K576" i="1"/>
  <c r="L576" i="1" s="1"/>
  <c r="M576" i="1" s="1"/>
  <c r="J577" i="1"/>
  <c r="A651" i="1"/>
  <c r="O650" i="1"/>
  <c r="D650" i="1"/>
  <c r="E650" i="1" s="1"/>
  <c r="F651" i="1" s="1"/>
  <c r="I693" i="1"/>
  <c r="C581" i="1"/>
  <c r="T650" i="1"/>
  <c r="S650" i="1"/>
  <c r="Q649" i="1"/>
  <c r="R649" i="1" s="1"/>
  <c r="K577" i="1" l="1"/>
  <c r="L577" i="1" s="1"/>
  <c r="M577" i="1" s="1"/>
  <c r="J578" i="1"/>
  <c r="H576" i="1"/>
  <c r="N576" i="1" s="1"/>
  <c r="P576" i="1" s="1"/>
  <c r="B576" i="1" s="1"/>
  <c r="G577" i="1"/>
  <c r="T651" i="1"/>
  <c r="Q650" i="1"/>
  <c r="R650" i="1" s="1"/>
  <c r="S651" i="1"/>
  <c r="A652" i="1"/>
  <c r="O651" i="1"/>
  <c r="D651" i="1"/>
  <c r="E651" i="1" s="1"/>
  <c r="F652" i="1" s="1"/>
  <c r="C582" i="1"/>
  <c r="I694" i="1"/>
  <c r="H577" i="1" l="1"/>
  <c r="N577" i="1" s="1"/>
  <c r="P577" i="1" s="1"/>
  <c r="B577" i="1" s="1"/>
  <c r="G578" i="1"/>
  <c r="K578" i="1"/>
  <c r="L578" i="1" s="1"/>
  <c r="M578" i="1" s="1"/>
  <c r="J579" i="1"/>
  <c r="I695" i="1"/>
  <c r="C583" i="1"/>
  <c r="T652" i="1"/>
  <c r="S652" i="1"/>
  <c r="Q651" i="1"/>
  <c r="R651" i="1" s="1"/>
  <c r="O652" i="1"/>
  <c r="A653" i="1"/>
  <c r="D652" i="1"/>
  <c r="E652" i="1" s="1"/>
  <c r="F653" i="1" s="1"/>
  <c r="K579" i="1" l="1"/>
  <c r="L579" i="1" s="1"/>
  <c r="M579" i="1" s="1"/>
  <c r="J580" i="1"/>
  <c r="H578" i="1"/>
  <c r="N578" i="1" s="1"/>
  <c r="P578" i="1" s="1"/>
  <c r="B578" i="1" s="1"/>
  <c r="G579" i="1"/>
  <c r="O653" i="1"/>
  <c r="A654" i="1"/>
  <c r="D653" i="1"/>
  <c r="E653" i="1" s="1"/>
  <c r="F654" i="1" s="1"/>
  <c r="C584" i="1"/>
  <c r="T653" i="1"/>
  <c r="S653" i="1"/>
  <c r="Q652" i="1"/>
  <c r="R652" i="1" s="1"/>
  <c r="I696" i="1"/>
  <c r="H579" i="1" l="1"/>
  <c r="N579" i="1" s="1"/>
  <c r="P579" i="1" s="1"/>
  <c r="B579" i="1" s="1"/>
  <c r="G580" i="1"/>
  <c r="K580" i="1"/>
  <c r="L580" i="1" s="1"/>
  <c r="M580" i="1" s="1"/>
  <c r="J581" i="1"/>
  <c r="T654" i="1"/>
  <c r="S654" i="1"/>
  <c r="Q653" i="1"/>
  <c r="R653" i="1" s="1"/>
  <c r="I697" i="1"/>
  <c r="C585" i="1"/>
  <c r="A655" i="1"/>
  <c r="O654" i="1"/>
  <c r="D654" i="1"/>
  <c r="E654" i="1" s="1"/>
  <c r="F655" i="1" s="1"/>
  <c r="K581" i="1" l="1"/>
  <c r="L581" i="1" s="1"/>
  <c r="M581" i="1" s="1"/>
  <c r="J582" i="1"/>
  <c r="H580" i="1"/>
  <c r="N580" i="1" s="1"/>
  <c r="P580" i="1" s="1"/>
  <c r="B580" i="1" s="1"/>
  <c r="G581" i="1"/>
  <c r="T655" i="1"/>
  <c r="Q654" i="1"/>
  <c r="R654" i="1" s="1"/>
  <c r="S655" i="1"/>
  <c r="A656" i="1"/>
  <c r="O655" i="1"/>
  <c r="D655" i="1"/>
  <c r="E655" i="1" s="1"/>
  <c r="F656" i="1" s="1"/>
  <c r="C586" i="1"/>
  <c r="I698" i="1"/>
  <c r="G582" i="1" l="1"/>
  <c r="H581" i="1"/>
  <c r="N581" i="1" s="1"/>
  <c r="P581" i="1" s="1"/>
  <c r="B581" i="1" s="1"/>
  <c r="K582" i="1"/>
  <c r="L582" i="1" s="1"/>
  <c r="M582" i="1" s="1"/>
  <c r="J583" i="1"/>
  <c r="I699" i="1"/>
  <c r="C587" i="1"/>
  <c r="T656" i="1"/>
  <c r="S656" i="1"/>
  <c r="Q655" i="1"/>
  <c r="R655" i="1" s="1"/>
  <c r="O656" i="1"/>
  <c r="A657" i="1"/>
  <c r="D656" i="1"/>
  <c r="E656" i="1" s="1"/>
  <c r="F657" i="1" s="1"/>
  <c r="K583" i="1" l="1"/>
  <c r="L583" i="1" s="1"/>
  <c r="M583" i="1" s="1"/>
  <c r="J584" i="1"/>
  <c r="H582" i="1"/>
  <c r="N582" i="1" s="1"/>
  <c r="P582" i="1" s="1"/>
  <c r="B582" i="1" s="1"/>
  <c r="G583" i="1"/>
  <c r="S657" i="1"/>
  <c r="Q656" i="1"/>
  <c r="R656" i="1" s="1"/>
  <c r="T657" i="1"/>
  <c r="C588" i="1"/>
  <c r="I700" i="1"/>
  <c r="A658" i="1"/>
  <c r="O657" i="1"/>
  <c r="D657" i="1"/>
  <c r="E657" i="1" s="1"/>
  <c r="F658" i="1" s="1"/>
  <c r="H583" i="1" l="1"/>
  <c r="N583" i="1" s="1"/>
  <c r="P583" i="1" s="1"/>
  <c r="B583" i="1" s="1"/>
  <c r="G584" i="1"/>
  <c r="K584" i="1"/>
  <c r="L584" i="1" s="1"/>
  <c r="M584" i="1" s="1"/>
  <c r="J585" i="1"/>
  <c r="A659" i="1"/>
  <c r="O658" i="1"/>
  <c r="D658" i="1"/>
  <c r="E658" i="1" s="1"/>
  <c r="F659" i="1" s="1"/>
  <c r="T658" i="1"/>
  <c r="S658" i="1"/>
  <c r="Q657" i="1"/>
  <c r="R657" i="1" s="1"/>
  <c r="I701" i="1"/>
  <c r="C589" i="1"/>
  <c r="K585" i="1" l="1"/>
  <c r="L585" i="1" s="1"/>
  <c r="M585" i="1" s="1"/>
  <c r="J586" i="1"/>
  <c r="H584" i="1"/>
  <c r="N584" i="1" s="1"/>
  <c r="P584" i="1" s="1"/>
  <c r="B584" i="1" s="1"/>
  <c r="G585" i="1"/>
  <c r="I702" i="1"/>
  <c r="S659" i="1"/>
  <c r="Q658" i="1"/>
  <c r="R658" i="1" s="1"/>
  <c r="T659" i="1"/>
  <c r="C590" i="1"/>
  <c r="A660" i="1"/>
  <c r="O659" i="1"/>
  <c r="D659" i="1"/>
  <c r="E659" i="1" s="1"/>
  <c r="F660" i="1" s="1"/>
  <c r="G586" i="1" l="1"/>
  <c r="H585" i="1"/>
  <c r="N585" i="1" s="1"/>
  <c r="P585" i="1" s="1"/>
  <c r="B585" i="1" s="1"/>
  <c r="K586" i="1"/>
  <c r="L586" i="1" s="1"/>
  <c r="M586" i="1" s="1"/>
  <c r="J587" i="1"/>
  <c r="I703" i="1"/>
  <c r="T660" i="1"/>
  <c r="S660" i="1"/>
  <c r="Q659" i="1"/>
  <c r="R659" i="1" s="1"/>
  <c r="C591" i="1"/>
  <c r="O660" i="1"/>
  <c r="A661" i="1"/>
  <c r="D660" i="1"/>
  <c r="E660" i="1" s="1"/>
  <c r="F661" i="1" s="1"/>
  <c r="K587" i="1" l="1"/>
  <c r="L587" i="1" s="1"/>
  <c r="M587" i="1" s="1"/>
  <c r="J588" i="1"/>
  <c r="H586" i="1"/>
  <c r="N586" i="1" s="1"/>
  <c r="P586" i="1" s="1"/>
  <c r="B586" i="1" s="1"/>
  <c r="G587" i="1"/>
  <c r="S661" i="1"/>
  <c r="Q660" i="1"/>
  <c r="R660" i="1" s="1"/>
  <c r="T661" i="1"/>
  <c r="I704" i="1"/>
  <c r="A662" i="1"/>
  <c r="O661" i="1"/>
  <c r="D661" i="1"/>
  <c r="E661" i="1" s="1"/>
  <c r="F662" i="1" s="1"/>
  <c r="C592" i="1"/>
  <c r="H587" i="1" l="1"/>
  <c r="N587" i="1" s="1"/>
  <c r="P587" i="1" s="1"/>
  <c r="B587" i="1" s="1"/>
  <c r="G588" i="1"/>
  <c r="K588" i="1"/>
  <c r="L588" i="1" s="1"/>
  <c r="M588" i="1" s="1"/>
  <c r="J589" i="1"/>
  <c r="T662" i="1"/>
  <c r="S662" i="1"/>
  <c r="Q661" i="1"/>
  <c r="R661" i="1" s="1"/>
  <c r="C593" i="1"/>
  <c r="A663" i="1"/>
  <c r="O662" i="1"/>
  <c r="D662" i="1"/>
  <c r="E662" i="1" s="1"/>
  <c r="F663" i="1" s="1"/>
  <c r="I705" i="1"/>
  <c r="K589" i="1" l="1"/>
  <c r="L589" i="1" s="1"/>
  <c r="M589" i="1" s="1"/>
  <c r="J590" i="1"/>
  <c r="H588" i="1"/>
  <c r="N588" i="1" s="1"/>
  <c r="P588" i="1" s="1"/>
  <c r="B588" i="1" s="1"/>
  <c r="G589" i="1"/>
  <c r="C594" i="1"/>
  <c r="I706" i="1"/>
  <c r="T663" i="1"/>
  <c r="Q662" i="1"/>
  <c r="R662" i="1" s="1"/>
  <c r="S663" i="1"/>
  <c r="A664" i="1"/>
  <c r="O663" i="1"/>
  <c r="D663" i="1"/>
  <c r="E663" i="1" s="1"/>
  <c r="F664" i="1" s="1"/>
  <c r="H589" i="1" l="1"/>
  <c r="N589" i="1" s="1"/>
  <c r="P589" i="1" s="1"/>
  <c r="B589" i="1" s="1"/>
  <c r="G590" i="1"/>
  <c r="K590" i="1"/>
  <c r="L590" i="1" s="1"/>
  <c r="M590" i="1" s="1"/>
  <c r="J591" i="1"/>
  <c r="C595" i="1"/>
  <c r="I707" i="1"/>
  <c r="O664" i="1"/>
  <c r="A665" i="1"/>
  <c r="D664" i="1"/>
  <c r="E664" i="1" s="1"/>
  <c r="F665" i="1" s="1"/>
  <c r="T664" i="1"/>
  <c r="S664" i="1"/>
  <c r="Q663" i="1"/>
  <c r="R663" i="1" s="1"/>
  <c r="K591" i="1" l="1"/>
  <c r="L591" i="1" s="1"/>
  <c r="M591" i="1" s="1"/>
  <c r="J592" i="1"/>
  <c r="G591" i="1"/>
  <c r="H590" i="1"/>
  <c r="N590" i="1" s="1"/>
  <c r="P590" i="1" s="1"/>
  <c r="B590" i="1" s="1"/>
  <c r="T665" i="1"/>
  <c r="S665" i="1"/>
  <c r="Q664" i="1"/>
  <c r="R664" i="1" s="1"/>
  <c r="I708" i="1"/>
  <c r="C596" i="1"/>
  <c r="O665" i="1"/>
  <c r="A666" i="1"/>
  <c r="D665" i="1"/>
  <c r="E665" i="1" s="1"/>
  <c r="F666" i="1" s="1"/>
  <c r="H591" i="1" l="1"/>
  <c r="N591" i="1" s="1"/>
  <c r="P591" i="1" s="1"/>
  <c r="B591" i="1" s="1"/>
  <c r="G592" i="1"/>
  <c r="K592" i="1"/>
  <c r="L592" i="1" s="1"/>
  <c r="M592" i="1" s="1"/>
  <c r="J593" i="1"/>
  <c r="T666" i="1"/>
  <c r="S666" i="1"/>
  <c r="Q665" i="1"/>
  <c r="R665" i="1" s="1"/>
  <c r="C597" i="1"/>
  <c r="I709" i="1"/>
  <c r="A667" i="1"/>
  <c r="O666" i="1"/>
  <c r="D666" i="1"/>
  <c r="E666" i="1" s="1"/>
  <c r="F667" i="1" s="1"/>
  <c r="K593" i="1" l="1"/>
  <c r="L593" i="1" s="1"/>
  <c r="M593" i="1" s="1"/>
  <c r="J594" i="1"/>
  <c r="G593" i="1"/>
  <c r="H592" i="1"/>
  <c r="N592" i="1" s="1"/>
  <c r="P592" i="1" s="1"/>
  <c r="B592" i="1" s="1"/>
  <c r="I710" i="1"/>
  <c r="O667" i="1"/>
  <c r="A668" i="1"/>
  <c r="D667" i="1"/>
  <c r="E667" i="1" s="1"/>
  <c r="F668" i="1" s="1"/>
  <c r="S667" i="1"/>
  <c r="T667" i="1"/>
  <c r="Q666" i="1"/>
  <c r="R666" i="1" s="1"/>
  <c r="C598" i="1"/>
  <c r="H593" i="1" l="1"/>
  <c r="N593" i="1" s="1"/>
  <c r="P593" i="1" s="1"/>
  <c r="B593" i="1" s="1"/>
  <c r="G594" i="1"/>
  <c r="K594" i="1"/>
  <c r="L594" i="1" s="1"/>
  <c r="M594" i="1" s="1"/>
  <c r="J595" i="1"/>
  <c r="C599" i="1"/>
  <c r="A669" i="1"/>
  <c r="O668" i="1"/>
  <c r="D668" i="1"/>
  <c r="E668" i="1" s="1"/>
  <c r="F669" i="1" s="1"/>
  <c r="I711" i="1"/>
  <c r="T668" i="1"/>
  <c r="Q667" i="1"/>
  <c r="R667" i="1" s="1"/>
  <c r="S668" i="1"/>
  <c r="K595" i="1" l="1"/>
  <c r="L595" i="1" s="1"/>
  <c r="M595" i="1" s="1"/>
  <c r="J596" i="1"/>
  <c r="H594" i="1"/>
  <c r="N594" i="1" s="1"/>
  <c r="P594" i="1" s="1"/>
  <c r="B594" i="1" s="1"/>
  <c r="G595" i="1"/>
  <c r="T669" i="1"/>
  <c r="S669" i="1"/>
  <c r="Q668" i="1"/>
  <c r="R668" i="1" s="1"/>
  <c r="I712" i="1"/>
  <c r="O669" i="1"/>
  <c r="A670" i="1"/>
  <c r="D669" i="1"/>
  <c r="E669" i="1" s="1"/>
  <c r="F670" i="1" s="1"/>
  <c r="C600" i="1"/>
  <c r="H595" i="1" l="1"/>
  <c r="N595" i="1" s="1"/>
  <c r="P595" i="1" s="1"/>
  <c r="B595" i="1" s="1"/>
  <c r="G596" i="1"/>
  <c r="K596" i="1"/>
  <c r="L596" i="1" s="1"/>
  <c r="M596" i="1" s="1"/>
  <c r="J597" i="1"/>
  <c r="C601" i="1"/>
  <c r="A671" i="1"/>
  <c r="O670" i="1"/>
  <c r="D670" i="1"/>
  <c r="E670" i="1" s="1"/>
  <c r="F671" i="1" s="1"/>
  <c r="S670" i="1"/>
  <c r="Q669" i="1"/>
  <c r="R669" i="1" s="1"/>
  <c r="T670" i="1"/>
  <c r="I713" i="1"/>
  <c r="K597" i="1" l="1"/>
  <c r="L597" i="1" s="1"/>
  <c r="M597" i="1" s="1"/>
  <c r="J598" i="1"/>
  <c r="H596" i="1"/>
  <c r="N596" i="1" s="1"/>
  <c r="P596" i="1" s="1"/>
  <c r="B596" i="1" s="1"/>
  <c r="G597" i="1"/>
  <c r="C602" i="1"/>
  <c r="T671" i="1"/>
  <c r="Q670" i="1"/>
  <c r="R670" i="1" s="1"/>
  <c r="S671" i="1"/>
  <c r="I714" i="1"/>
  <c r="A672" i="1"/>
  <c r="O671" i="1"/>
  <c r="D671" i="1"/>
  <c r="E671" i="1" s="1"/>
  <c r="F672" i="1" s="1"/>
  <c r="G598" i="1" l="1"/>
  <c r="H597" i="1"/>
  <c r="N597" i="1" s="1"/>
  <c r="P597" i="1" s="1"/>
  <c r="B597" i="1" s="1"/>
  <c r="K598" i="1"/>
  <c r="L598" i="1" s="1"/>
  <c r="M598" i="1" s="1"/>
  <c r="J599" i="1"/>
  <c r="C603" i="1"/>
  <c r="S672" i="1"/>
  <c r="T672" i="1"/>
  <c r="Q671" i="1"/>
  <c r="R671" i="1" s="1"/>
  <c r="A673" i="1"/>
  <c r="O672" i="1"/>
  <c r="D672" i="1"/>
  <c r="E672" i="1" s="1"/>
  <c r="F673" i="1" s="1"/>
  <c r="I715" i="1"/>
  <c r="K599" i="1" l="1"/>
  <c r="L599" i="1" s="1"/>
  <c r="M599" i="1" s="1"/>
  <c r="J600" i="1"/>
  <c r="H598" i="1"/>
  <c r="N598" i="1" s="1"/>
  <c r="P598" i="1" s="1"/>
  <c r="B598" i="1" s="1"/>
  <c r="G599" i="1"/>
  <c r="A674" i="1"/>
  <c r="O673" i="1"/>
  <c r="D673" i="1"/>
  <c r="E673" i="1" s="1"/>
  <c r="F674" i="1" s="1"/>
  <c r="I716" i="1"/>
  <c r="S673" i="1"/>
  <c r="Q672" i="1"/>
  <c r="R672" i="1" s="1"/>
  <c r="T673" i="1"/>
  <c r="C604" i="1"/>
  <c r="G600" i="1" l="1"/>
  <c r="H599" i="1"/>
  <c r="N599" i="1" s="1"/>
  <c r="P599" i="1" s="1"/>
  <c r="B599" i="1" s="1"/>
  <c r="K600" i="1"/>
  <c r="L600" i="1" s="1"/>
  <c r="M600" i="1" s="1"/>
  <c r="J601" i="1"/>
  <c r="C605" i="1"/>
  <c r="T674" i="1"/>
  <c r="S674" i="1"/>
  <c r="Q673" i="1"/>
  <c r="R673" i="1" s="1"/>
  <c r="O674" i="1"/>
  <c r="A675" i="1"/>
  <c r="D674" i="1"/>
  <c r="E674" i="1" s="1"/>
  <c r="F675" i="1" s="1"/>
  <c r="I717" i="1"/>
  <c r="K601" i="1" l="1"/>
  <c r="L601" i="1" s="1"/>
  <c r="M601" i="1" s="1"/>
  <c r="J602" i="1"/>
  <c r="H600" i="1"/>
  <c r="N600" i="1" s="1"/>
  <c r="P600" i="1" s="1"/>
  <c r="B600" i="1" s="1"/>
  <c r="G601" i="1"/>
  <c r="I718" i="1"/>
  <c r="A676" i="1"/>
  <c r="O675" i="1"/>
  <c r="D675" i="1"/>
  <c r="E675" i="1" s="1"/>
  <c r="F676" i="1" s="1"/>
  <c r="T675" i="1"/>
  <c r="S675" i="1"/>
  <c r="Q674" i="1"/>
  <c r="R674" i="1" s="1"/>
  <c r="C606" i="1"/>
  <c r="G602" i="1" l="1"/>
  <c r="H601" i="1"/>
  <c r="N601" i="1" s="1"/>
  <c r="P601" i="1" s="1"/>
  <c r="B601" i="1" s="1"/>
  <c r="K602" i="1"/>
  <c r="L602" i="1" s="1"/>
  <c r="M602" i="1" s="1"/>
  <c r="J603" i="1"/>
  <c r="I719" i="1"/>
  <c r="C607" i="1"/>
  <c r="S676" i="1"/>
  <c r="Q675" i="1"/>
  <c r="R675" i="1" s="1"/>
  <c r="T676" i="1"/>
  <c r="A677" i="1"/>
  <c r="O676" i="1"/>
  <c r="D676" i="1"/>
  <c r="E676" i="1" s="1"/>
  <c r="F677" i="1" s="1"/>
  <c r="K603" i="1" l="1"/>
  <c r="L603" i="1" s="1"/>
  <c r="M603" i="1" s="1"/>
  <c r="J604" i="1"/>
  <c r="H602" i="1"/>
  <c r="N602" i="1" s="1"/>
  <c r="P602" i="1" s="1"/>
  <c r="B602" i="1" s="1"/>
  <c r="G603" i="1"/>
  <c r="A678" i="1"/>
  <c r="O677" i="1"/>
  <c r="D677" i="1"/>
  <c r="E677" i="1" s="1"/>
  <c r="F678" i="1" s="1"/>
  <c r="I720" i="1"/>
  <c r="T677" i="1"/>
  <c r="S677" i="1"/>
  <c r="Q676" i="1"/>
  <c r="R676" i="1" s="1"/>
  <c r="C608" i="1"/>
  <c r="G604" i="1" l="1"/>
  <c r="H603" i="1"/>
  <c r="N603" i="1" s="1"/>
  <c r="P603" i="1" s="1"/>
  <c r="B603" i="1" s="1"/>
  <c r="K604" i="1"/>
  <c r="L604" i="1" s="1"/>
  <c r="M604" i="1" s="1"/>
  <c r="J605" i="1"/>
  <c r="T678" i="1"/>
  <c r="S678" i="1"/>
  <c r="Q677" i="1"/>
  <c r="R677" i="1" s="1"/>
  <c r="I721" i="1"/>
  <c r="C609" i="1"/>
  <c r="O678" i="1"/>
  <c r="A679" i="1"/>
  <c r="D678" i="1"/>
  <c r="E678" i="1" s="1"/>
  <c r="F679" i="1" s="1"/>
  <c r="K605" i="1" l="1"/>
  <c r="L605" i="1" s="1"/>
  <c r="M605" i="1" s="1"/>
  <c r="J606" i="1"/>
  <c r="H604" i="1"/>
  <c r="N604" i="1" s="1"/>
  <c r="P604" i="1" s="1"/>
  <c r="B604" i="1" s="1"/>
  <c r="G605" i="1"/>
  <c r="T679" i="1"/>
  <c r="S679" i="1"/>
  <c r="Q678" i="1"/>
  <c r="R678" i="1" s="1"/>
  <c r="I722" i="1"/>
  <c r="A680" i="1"/>
  <c r="O679" i="1"/>
  <c r="D679" i="1"/>
  <c r="E679" i="1" s="1"/>
  <c r="F680" i="1" s="1"/>
  <c r="C610" i="1"/>
  <c r="H605" i="1" l="1"/>
  <c r="N605" i="1" s="1"/>
  <c r="P605" i="1" s="1"/>
  <c r="B605" i="1" s="1"/>
  <c r="G606" i="1"/>
  <c r="K606" i="1"/>
  <c r="L606" i="1" s="1"/>
  <c r="M606" i="1" s="1"/>
  <c r="J607" i="1"/>
  <c r="I723" i="1"/>
  <c r="T680" i="1"/>
  <c r="Q679" i="1"/>
  <c r="R679" i="1" s="1"/>
  <c r="S680" i="1"/>
  <c r="C611" i="1"/>
  <c r="A681" i="1"/>
  <c r="O680" i="1"/>
  <c r="D680" i="1"/>
  <c r="E680" i="1" s="1"/>
  <c r="F681" i="1" s="1"/>
  <c r="K607" i="1" l="1"/>
  <c r="L607" i="1" s="1"/>
  <c r="M607" i="1" s="1"/>
  <c r="J608" i="1"/>
  <c r="G607" i="1"/>
  <c r="H606" i="1"/>
  <c r="N606" i="1" s="1"/>
  <c r="P606" i="1" s="1"/>
  <c r="B606" i="1" s="1"/>
  <c r="C612" i="1"/>
  <c r="T681" i="1"/>
  <c r="S681" i="1"/>
  <c r="Q680" i="1"/>
  <c r="R680" i="1" s="1"/>
  <c r="O681" i="1"/>
  <c r="A682" i="1"/>
  <c r="D681" i="1"/>
  <c r="E681" i="1" s="1"/>
  <c r="F682" i="1" s="1"/>
  <c r="I724" i="1"/>
  <c r="H607" i="1" l="1"/>
  <c r="N607" i="1" s="1"/>
  <c r="P607" i="1" s="1"/>
  <c r="B607" i="1" s="1"/>
  <c r="G608" i="1"/>
  <c r="K608" i="1"/>
  <c r="L608" i="1" s="1"/>
  <c r="M608" i="1" s="1"/>
  <c r="J609" i="1"/>
  <c r="I725" i="1"/>
  <c r="A683" i="1"/>
  <c r="O682" i="1"/>
  <c r="D682" i="1"/>
  <c r="E682" i="1" s="1"/>
  <c r="F683" i="1" s="1"/>
  <c r="T682" i="1"/>
  <c r="S682" i="1"/>
  <c r="Q681" i="1"/>
  <c r="R681" i="1" s="1"/>
  <c r="C613" i="1"/>
  <c r="K609" i="1" l="1"/>
  <c r="L609" i="1" s="1"/>
  <c r="M609" i="1" s="1"/>
  <c r="J610" i="1"/>
  <c r="H608" i="1"/>
  <c r="N608" i="1" s="1"/>
  <c r="P608" i="1" s="1"/>
  <c r="B608" i="1" s="1"/>
  <c r="G609" i="1"/>
  <c r="I726" i="1"/>
  <c r="A684" i="1"/>
  <c r="O683" i="1"/>
  <c r="D683" i="1"/>
  <c r="E683" i="1" s="1"/>
  <c r="F684" i="1" s="1"/>
  <c r="C614" i="1"/>
  <c r="T683" i="1"/>
  <c r="Q682" i="1"/>
  <c r="R682" i="1" s="1"/>
  <c r="S683" i="1"/>
  <c r="G610" i="1" l="1"/>
  <c r="H609" i="1"/>
  <c r="N609" i="1" s="1"/>
  <c r="P609" i="1" s="1"/>
  <c r="B609" i="1" s="1"/>
  <c r="K610" i="1"/>
  <c r="L610" i="1" s="1"/>
  <c r="M610" i="1" s="1"/>
  <c r="J611" i="1"/>
  <c r="I727" i="1"/>
  <c r="C615" i="1"/>
  <c r="S684" i="1"/>
  <c r="Q683" i="1"/>
  <c r="R683" i="1" s="1"/>
  <c r="T684" i="1"/>
  <c r="A685" i="1"/>
  <c r="O684" i="1"/>
  <c r="D684" i="1"/>
  <c r="E684" i="1" s="1"/>
  <c r="F685" i="1" s="1"/>
  <c r="H610" i="1" l="1"/>
  <c r="N610" i="1" s="1"/>
  <c r="P610" i="1" s="1"/>
  <c r="B610" i="1" s="1"/>
  <c r="G611" i="1"/>
  <c r="K611" i="1"/>
  <c r="L611" i="1" s="1"/>
  <c r="M611" i="1" s="1"/>
  <c r="J612" i="1"/>
  <c r="T685" i="1"/>
  <c r="S685" i="1"/>
  <c r="Q684" i="1"/>
  <c r="R684" i="1" s="1"/>
  <c r="C616" i="1"/>
  <c r="I728" i="1"/>
  <c r="A686" i="1"/>
  <c r="O685" i="1"/>
  <c r="D685" i="1"/>
  <c r="E685" i="1" s="1"/>
  <c r="F686" i="1" s="1"/>
  <c r="K612" i="1" l="1"/>
  <c r="L612" i="1" s="1"/>
  <c r="M612" i="1" s="1"/>
  <c r="J613" i="1"/>
  <c r="H611" i="1"/>
  <c r="N611" i="1" s="1"/>
  <c r="P611" i="1" s="1"/>
  <c r="B611" i="1" s="1"/>
  <c r="G612" i="1"/>
  <c r="A687" i="1"/>
  <c r="O686" i="1"/>
  <c r="D686" i="1"/>
  <c r="E686" i="1" s="1"/>
  <c r="F687" i="1" s="1"/>
  <c r="C617" i="1"/>
  <c r="S686" i="1"/>
  <c r="Q685" i="1"/>
  <c r="R685" i="1" s="1"/>
  <c r="T686" i="1"/>
  <c r="I729" i="1"/>
  <c r="G613" i="1" l="1"/>
  <c r="H612" i="1"/>
  <c r="N612" i="1" s="1"/>
  <c r="P612" i="1" s="1"/>
  <c r="B612" i="1" s="1"/>
  <c r="K613" i="1"/>
  <c r="L613" i="1" s="1"/>
  <c r="M613" i="1" s="1"/>
  <c r="J614" i="1"/>
  <c r="I730" i="1"/>
  <c r="C618" i="1"/>
  <c r="T687" i="1"/>
  <c r="S687" i="1"/>
  <c r="Q686" i="1"/>
  <c r="R686" i="1" s="1"/>
  <c r="A688" i="1"/>
  <c r="O687" i="1"/>
  <c r="D687" i="1"/>
  <c r="E687" i="1" s="1"/>
  <c r="F688" i="1" s="1"/>
  <c r="K614" i="1" l="1"/>
  <c r="L614" i="1" s="1"/>
  <c r="M614" i="1" s="1"/>
  <c r="J615" i="1"/>
  <c r="H613" i="1"/>
  <c r="N613" i="1" s="1"/>
  <c r="P613" i="1" s="1"/>
  <c r="B613" i="1" s="1"/>
  <c r="G614" i="1"/>
  <c r="I731" i="1"/>
  <c r="S688" i="1"/>
  <c r="T688" i="1"/>
  <c r="Q687" i="1"/>
  <c r="R687" i="1" s="1"/>
  <c r="A689" i="1"/>
  <c r="O688" i="1"/>
  <c r="D688" i="1"/>
  <c r="E688" i="1" s="1"/>
  <c r="F689" i="1" s="1"/>
  <c r="C619" i="1"/>
  <c r="G615" i="1" l="1"/>
  <c r="H614" i="1"/>
  <c r="N614" i="1" s="1"/>
  <c r="P614" i="1" s="1"/>
  <c r="B614" i="1" s="1"/>
  <c r="K615" i="1"/>
  <c r="L615" i="1" s="1"/>
  <c r="M615" i="1" s="1"/>
  <c r="J616" i="1"/>
  <c r="T689" i="1"/>
  <c r="S689" i="1"/>
  <c r="Q688" i="1"/>
  <c r="R688" i="1" s="1"/>
  <c r="I732" i="1"/>
  <c r="C620" i="1"/>
  <c r="A690" i="1"/>
  <c r="O689" i="1"/>
  <c r="D689" i="1"/>
  <c r="E689" i="1" s="1"/>
  <c r="F690" i="1" s="1"/>
  <c r="K616" i="1" l="1"/>
  <c r="L616" i="1" s="1"/>
  <c r="M616" i="1" s="1"/>
  <c r="J617" i="1"/>
  <c r="H615" i="1"/>
  <c r="N615" i="1" s="1"/>
  <c r="P615" i="1" s="1"/>
  <c r="B615" i="1" s="1"/>
  <c r="G616" i="1"/>
  <c r="C621" i="1"/>
  <c r="T690" i="1"/>
  <c r="S690" i="1"/>
  <c r="Q689" i="1"/>
  <c r="R689" i="1" s="1"/>
  <c r="I733" i="1"/>
  <c r="O690" i="1"/>
  <c r="A691" i="1"/>
  <c r="D690" i="1"/>
  <c r="E690" i="1" s="1"/>
  <c r="F691" i="1" s="1"/>
  <c r="H616" i="1" l="1"/>
  <c r="N616" i="1" s="1"/>
  <c r="P616" i="1" s="1"/>
  <c r="B616" i="1" s="1"/>
  <c r="G617" i="1"/>
  <c r="K617" i="1"/>
  <c r="L617" i="1" s="1"/>
  <c r="M617" i="1" s="1"/>
  <c r="J618" i="1"/>
  <c r="A692" i="1"/>
  <c r="O691" i="1"/>
  <c r="D691" i="1"/>
  <c r="E691" i="1" s="1"/>
  <c r="F692" i="1" s="1"/>
  <c r="C622" i="1"/>
  <c r="T691" i="1"/>
  <c r="S691" i="1"/>
  <c r="Q690" i="1"/>
  <c r="R690" i="1" s="1"/>
  <c r="I734" i="1"/>
  <c r="K618" i="1" l="1"/>
  <c r="L618" i="1" s="1"/>
  <c r="M618" i="1" s="1"/>
  <c r="J619" i="1"/>
  <c r="G618" i="1"/>
  <c r="H617" i="1"/>
  <c r="N617" i="1" s="1"/>
  <c r="P617" i="1" s="1"/>
  <c r="B617" i="1" s="1"/>
  <c r="A693" i="1"/>
  <c r="O692" i="1"/>
  <c r="D692" i="1"/>
  <c r="E692" i="1" s="1"/>
  <c r="F693" i="1" s="1"/>
  <c r="T692" i="1"/>
  <c r="Q691" i="1"/>
  <c r="R691" i="1" s="1"/>
  <c r="S692" i="1"/>
  <c r="I735" i="1"/>
  <c r="C623" i="1"/>
  <c r="H618" i="1" l="1"/>
  <c r="N618" i="1" s="1"/>
  <c r="P618" i="1" s="1"/>
  <c r="B618" i="1" s="1"/>
  <c r="G619" i="1"/>
  <c r="K619" i="1"/>
  <c r="L619" i="1" s="1"/>
  <c r="M619" i="1" s="1"/>
  <c r="J620" i="1"/>
  <c r="A694" i="1"/>
  <c r="O693" i="1"/>
  <c r="D693" i="1"/>
  <c r="E693" i="1" s="1"/>
  <c r="F694" i="1" s="1"/>
  <c r="S693" i="1"/>
  <c r="Q692" i="1"/>
  <c r="R692" i="1" s="1"/>
  <c r="T693" i="1"/>
  <c r="C624" i="1"/>
  <c r="I736" i="1"/>
  <c r="K620" i="1" l="1"/>
  <c r="L620" i="1" s="1"/>
  <c r="M620" i="1" s="1"/>
  <c r="J621" i="1"/>
  <c r="H619" i="1"/>
  <c r="N619" i="1" s="1"/>
  <c r="P619" i="1" s="1"/>
  <c r="B619" i="1" s="1"/>
  <c r="G620" i="1"/>
  <c r="C625" i="1"/>
  <c r="O694" i="1"/>
  <c r="A695" i="1"/>
  <c r="D694" i="1"/>
  <c r="E694" i="1" s="1"/>
  <c r="F695" i="1" s="1"/>
  <c r="T694" i="1"/>
  <c r="S694" i="1"/>
  <c r="Q693" i="1"/>
  <c r="R693" i="1" s="1"/>
  <c r="I737" i="1"/>
  <c r="H620" i="1" l="1"/>
  <c r="N620" i="1" s="1"/>
  <c r="P620" i="1" s="1"/>
  <c r="B620" i="1" s="1"/>
  <c r="G621" i="1"/>
  <c r="K621" i="1"/>
  <c r="L621" i="1" s="1"/>
  <c r="M621" i="1" s="1"/>
  <c r="J622" i="1"/>
  <c r="I738" i="1"/>
  <c r="A696" i="1"/>
  <c r="O695" i="1"/>
  <c r="D695" i="1"/>
  <c r="E695" i="1" s="1"/>
  <c r="F696" i="1" s="1"/>
  <c r="C626" i="1"/>
  <c r="S695" i="1"/>
  <c r="Q694" i="1"/>
  <c r="R694" i="1" s="1"/>
  <c r="T695" i="1"/>
  <c r="K622" i="1" l="1"/>
  <c r="L622" i="1" s="1"/>
  <c r="M622" i="1" s="1"/>
  <c r="J623" i="1"/>
  <c r="H621" i="1"/>
  <c r="N621" i="1" s="1"/>
  <c r="P621" i="1" s="1"/>
  <c r="B621" i="1" s="1"/>
  <c r="G622" i="1"/>
  <c r="I739" i="1"/>
  <c r="A697" i="1"/>
  <c r="O696" i="1"/>
  <c r="D696" i="1"/>
  <c r="E696" i="1" s="1"/>
  <c r="F697" i="1" s="1"/>
  <c r="C627" i="1"/>
  <c r="T696" i="1"/>
  <c r="Q695" i="1"/>
  <c r="R695" i="1" s="1"/>
  <c r="S696" i="1"/>
  <c r="H622" i="1" l="1"/>
  <c r="N622" i="1" s="1"/>
  <c r="P622" i="1" s="1"/>
  <c r="B622" i="1" s="1"/>
  <c r="G623" i="1"/>
  <c r="K623" i="1"/>
  <c r="L623" i="1" s="1"/>
  <c r="M623" i="1" s="1"/>
  <c r="J624" i="1"/>
  <c r="C628" i="1"/>
  <c r="I740" i="1"/>
  <c r="S697" i="1"/>
  <c r="Q696" i="1"/>
  <c r="R696" i="1" s="1"/>
  <c r="T697" i="1"/>
  <c r="A698" i="1"/>
  <c r="O697" i="1"/>
  <c r="D697" i="1"/>
  <c r="E697" i="1" s="1"/>
  <c r="F698" i="1" s="1"/>
  <c r="K624" i="1" l="1"/>
  <c r="L624" i="1" s="1"/>
  <c r="M624" i="1" s="1"/>
  <c r="J625" i="1"/>
  <c r="G624" i="1"/>
  <c r="H623" i="1"/>
  <c r="N623" i="1" s="1"/>
  <c r="P623" i="1" s="1"/>
  <c r="B623" i="1" s="1"/>
  <c r="A699" i="1"/>
  <c r="O698" i="1"/>
  <c r="D698" i="1"/>
  <c r="E698" i="1" s="1"/>
  <c r="F699" i="1" s="1"/>
  <c r="I741" i="1"/>
  <c r="C629" i="1"/>
  <c r="T698" i="1"/>
  <c r="S698" i="1"/>
  <c r="Q697" i="1"/>
  <c r="R697" i="1" s="1"/>
  <c r="H624" i="1" l="1"/>
  <c r="N624" i="1" s="1"/>
  <c r="P624" i="1" s="1"/>
  <c r="B624" i="1" s="1"/>
  <c r="G625" i="1"/>
  <c r="K625" i="1"/>
  <c r="L625" i="1" s="1"/>
  <c r="M625" i="1" s="1"/>
  <c r="J626" i="1"/>
  <c r="O699" i="1"/>
  <c r="A700" i="1"/>
  <c r="D699" i="1"/>
  <c r="E699" i="1" s="1"/>
  <c r="F700" i="1" s="1"/>
  <c r="C630" i="1"/>
  <c r="I742" i="1"/>
  <c r="T699" i="1"/>
  <c r="Q698" i="1"/>
  <c r="R698" i="1" s="1"/>
  <c r="S699" i="1"/>
  <c r="H625" i="1" l="1"/>
  <c r="N625" i="1" s="1"/>
  <c r="P625" i="1" s="1"/>
  <c r="B625" i="1" s="1"/>
  <c r="G626" i="1"/>
  <c r="K626" i="1"/>
  <c r="L626" i="1" s="1"/>
  <c r="M626" i="1" s="1"/>
  <c r="J627" i="1"/>
  <c r="I743" i="1"/>
  <c r="A701" i="1"/>
  <c r="O700" i="1"/>
  <c r="D700" i="1"/>
  <c r="E700" i="1" s="1"/>
  <c r="F701" i="1" s="1"/>
  <c r="Q699" i="1"/>
  <c r="R699" i="1" s="1"/>
  <c r="T700" i="1"/>
  <c r="S700" i="1"/>
  <c r="C631" i="1"/>
  <c r="K627" i="1" l="1"/>
  <c r="L627" i="1" s="1"/>
  <c r="M627" i="1" s="1"/>
  <c r="J628" i="1"/>
  <c r="G627" i="1"/>
  <c r="H626" i="1"/>
  <c r="N626" i="1" s="1"/>
  <c r="P626" i="1" s="1"/>
  <c r="B626" i="1" s="1"/>
  <c r="A702" i="1"/>
  <c r="O701" i="1"/>
  <c r="D701" i="1"/>
  <c r="E701" i="1" s="1"/>
  <c r="F702" i="1" s="1"/>
  <c r="C632" i="1"/>
  <c r="Q700" i="1"/>
  <c r="R700" i="1" s="1"/>
  <c r="S701" i="1"/>
  <c r="T701" i="1"/>
  <c r="I744" i="1"/>
  <c r="H627" i="1" l="1"/>
  <c r="N627" i="1" s="1"/>
  <c r="P627" i="1" s="1"/>
  <c r="B627" i="1" s="1"/>
  <c r="G628" i="1"/>
  <c r="K628" i="1"/>
  <c r="L628" i="1" s="1"/>
  <c r="M628" i="1" s="1"/>
  <c r="J629" i="1"/>
  <c r="I745" i="1"/>
  <c r="Q701" i="1"/>
  <c r="R701" i="1" s="1"/>
  <c r="T702" i="1"/>
  <c r="S702" i="1"/>
  <c r="C633" i="1"/>
  <c r="O702" i="1"/>
  <c r="A703" i="1"/>
  <c r="D702" i="1"/>
  <c r="E702" i="1" s="1"/>
  <c r="F703" i="1" s="1"/>
  <c r="K629" i="1" l="1"/>
  <c r="L629" i="1" s="1"/>
  <c r="M629" i="1" s="1"/>
  <c r="J630" i="1"/>
  <c r="H628" i="1"/>
  <c r="N628" i="1" s="1"/>
  <c r="P628" i="1" s="1"/>
  <c r="B628" i="1" s="1"/>
  <c r="G629" i="1"/>
  <c r="C634" i="1"/>
  <c r="A704" i="1"/>
  <c r="O703" i="1"/>
  <c r="D703" i="1"/>
  <c r="E703" i="1" s="1"/>
  <c r="F704" i="1" s="1"/>
  <c r="I746" i="1"/>
  <c r="Q702" i="1"/>
  <c r="R702" i="1" s="1"/>
  <c r="T703" i="1"/>
  <c r="S703" i="1"/>
  <c r="G630" i="1" l="1"/>
  <c r="H629" i="1"/>
  <c r="N629" i="1" s="1"/>
  <c r="P629" i="1" s="1"/>
  <c r="B629" i="1" s="1"/>
  <c r="K630" i="1"/>
  <c r="L630" i="1" s="1"/>
  <c r="M630" i="1" s="1"/>
  <c r="J631" i="1"/>
  <c r="Q703" i="1"/>
  <c r="R703" i="1" s="1"/>
  <c r="S704" i="1"/>
  <c r="T704" i="1"/>
  <c r="C635" i="1"/>
  <c r="I747" i="1"/>
  <c r="A705" i="1"/>
  <c r="O704" i="1"/>
  <c r="D704" i="1"/>
  <c r="E704" i="1" s="1"/>
  <c r="F705" i="1" s="1"/>
  <c r="K631" i="1" l="1"/>
  <c r="L631" i="1" s="1"/>
  <c r="M631" i="1" s="1"/>
  <c r="J632" i="1"/>
  <c r="G631" i="1"/>
  <c r="H630" i="1"/>
  <c r="N630" i="1" s="1"/>
  <c r="P630" i="1" s="1"/>
  <c r="B630" i="1" s="1"/>
  <c r="I748" i="1"/>
  <c r="Q704" i="1"/>
  <c r="R704" i="1" s="1"/>
  <c r="T705" i="1"/>
  <c r="S705" i="1"/>
  <c r="A706" i="1"/>
  <c r="O705" i="1"/>
  <c r="D705" i="1"/>
  <c r="E705" i="1" s="1"/>
  <c r="F706" i="1" s="1"/>
  <c r="C636" i="1"/>
  <c r="H631" i="1" l="1"/>
  <c r="N631" i="1" s="1"/>
  <c r="P631" i="1" s="1"/>
  <c r="B631" i="1" s="1"/>
  <c r="G632" i="1"/>
  <c r="K632" i="1"/>
  <c r="L632" i="1" s="1"/>
  <c r="M632" i="1" s="1"/>
  <c r="J633" i="1"/>
  <c r="Q705" i="1"/>
  <c r="R705" i="1" s="1"/>
  <c r="T706" i="1"/>
  <c r="S706" i="1"/>
  <c r="A707" i="1"/>
  <c r="O706" i="1"/>
  <c r="D706" i="1"/>
  <c r="E706" i="1" s="1"/>
  <c r="F707" i="1" s="1"/>
  <c r="C637" i="1"/>
  <c r="I749" i="1"/>
  <c r="K633" i="1" l="1"/>
  <c r="L633" i="1" s="1"/>
  <c r="M633" i="1" s="1"/>
  <c r="J634" i="1"/>
  <c r="G633" i="1"/>
  <c r="H632" i="1"/>
  <c r="N632" i="1" s="1"/>
  <c r="P632" i="1" s="1"/>
  <c r="B632" i="1" s="1"/>
  <c r="Q706" i="1"/>
  <c r="R706" i="1" s="1"/>
  <c r="T707" i="1"/>
  <c r="S707" i="1"/>
  <c r="I750" i="1"/>
  <c r="C638" i="1"/>
  <c r="A708" i="1"/>
  <c r="O707" i="1"/>
  <c r="D707" i="1"/>
  <c r="E707" i="1" s="1"/>
  <c r="F708" i="1" s="1"/>
  <c r="H633" i="1" l="1"/>
  <c r="N633" i="1" s="1"/>
  <c r="P633" i="1" s="1"/>
  <c r="B633" i="1" s="1"/>
  <c r="G634" i="1"/>
  <c r="K634" i="1"/>
  <c r="L634" i="1" s="1"/>
  <c r="M634" i="1" s="1"/>
  <c r="J635" i="1"/>
  <c r="Q707" i="1"/>
  <c r="R707" i="1" s="1"/>
  <c r="T708" i="1"/>
  <c r="S708" i="1"/>
  <c r="C639" i="1"/>
  <c r="A709" i="1"/>
  <c r="O708" i="1"/>
  <c r="D708" i="1"/>
  <c r="E708" i="1" s="1"/>
  <c r="F709" i="1" s="1"/>
  <c r="I751" i="1"/>
  <c r="K635" i="1" l="1"/>
  <c r="L635" i="1" s="1"/>
  <c r="M635" i="1" s="1"/>
  <c r="J636" i="1"/>
  <c r="G635" i="1"/>
  <c r="H634" i="1"/>
  <c r="N634" i="1" s="1"/>
  <c r="P634" i="1" s="1"/>
  <c r="B634" i="1" s="1"/>
  <c r="I752" i="1"/>
  <c r="Q708" i="1"/>
  <c r="R708" i="1" s="1"/>
  <c r="T709" i="1"/>
  <c r="S709" i="1"/>
  <c r="C640" i="1"/>
  <c r="A710" i="1"/>
  <c r="O709" i="1"/>
  <c r="D709" i="1"/>
  <c r="E709" i="1" s="1"/>
  <c r="F710" i="1" s="1"/>
  <c r="H635" i="1" l="1"/>
  <c r="N635" i="1" s="1"/>
  <c r="P635" i="1" s="1"/>
  <c r="B635" i="1" s="1"/>
  <c r="G636" i="1"/>
  <c r="K636" i="1"/>
  <c r="L636" i="1" s="1"/>
  <c r="M636" i="1" s="1"/>
  <c r="J637" i="1"/>
  <c r="A711" i="1"/>
  <c r="O710" i="1"/>
  <c r="D710" i="1"/>
  <c r="E710" i="1" s="1"/>
  <c r="F711" i="1" s="1"/>
  <c r="I753" i="1"/>
  <c r="Q709" i="1"/>
  <c r="R709" i="1" s="1"/>
  <c r="T710" i="1"/>
  <c r="S710" i="1"/>
  <c r="C641" i="1"/>
  <c r="K637" i="1" l="1"/>
  <c r="L637" i="1" s="1"/>
  <c r="M637" i="1" s="1"/>
  <c r="J638" i="1"/>
  <c r="H636" i="1"/>
  <c r="N636" i="1" s="1"/>
  <c r="P636" i="1" s="1"/>
  <c r="B636" i="1" s="1"/>
  <c r="G637" i="1"/>
  <c r="Q710" i="1"/>
  <c r="R710" i="1" s="1"/>
  <c r="T711" i="1"/>
  <c r="S711" i="1"/>
  <c r="I754" i="1"/>
  <c r="C642" i="1"/>
  <c r="A712" i="1"/>
  <c r="O711" i="1"/>
  <c r="D711" i="1"/>
  <c r="E711" i="1" s="1"/>
  <c r="F712" i="1" s="1"/>
  <c r="H637" i="1" l="1"/>
  <c r="N637" i="1" s="1"/>
  <c r="P637" i="1" s="1"/>
  <c r="B637" i="1" s="1"/>
  <c r="G638" i="1"/>
  <c r="K638" i="1"/>
  <c r="L638" i="1" s="1"/>
  <c r="M638" i="1" s="1"/>
  <c r="J639" i="1"/>
  <c r="C643" i="1"/>
  <c r="Q711" i="1"/>
  <c r="R711" i="1" s="1"/>
  <c r="T712" i="1"/>
  <c r="S712" i="1"/>
  <c r="I755" i="1"/>
  <c r="O712" i="1"/>
  <c r="A713" i="1"/>
  <c r="D712" i="1"/>
  <c r="E712" i="1" s="1"/>
  <c r="F713" i="1" s="1"/>
  <c r="K639" i="1" l="1"/>
  <c r="L639" i="1" s="1"/>
  <c r="M639" i="1" s="1"/>
  <c r="J640" i="1"/>
  <c r="G639" i="1"/>
  <c r="H638" i="1"/>
  <c r="N638" i="1" s="1"/>
  <c r="P638" i="1" s="1"/>
  <c r="B638" i="1" s="1"/>
  <c r="Q712" i="1"/>
  <c r="R712" i="1" s="1"/>
  <c r="T713" i="1"/>
  <c r="S713" i="1"/>
  <c r="I756" i="1"/>
  <c r="A714" i="1"/>
  <c r="O713" i="1"/>
  <c r="D713" i="1"/>
  <c r="E713" i="1" s="1"/>
  <c r="F714" i="1" s="1"/>
  <c r="C644" i="1"/>
  <c r="H639" i="1" l="1"/>
  <c r="N639" i="1" s="1"/>
  <c r="P639" i="1" s="1"/>
  <c r="B639" i="1" s="1"/>
  <c r="G640" i="1"/>
  <c r="K640" i="1"/>
  <c r="L640" i="1" s="1"/>
  <c r="M640" i="1" s="1"/>
  <c r="J641" i="1"/>
  <c r="A715" i="1"/>
  <c r="O714" i="1"/>
  <c r="D714" i="1"/>
  <c r="E714" i="1" s="1"/>
  <c r="F715" i="1" s="1"/>
  <c r="Q713" i="1"/>
  <c r="R713" i="1" s="1"/>
  <c r="T714" i="1"/>
  <c r="S714" i="1"/>
  <c r="C645" i="1"/>
  <c r="I757" i="1"/>
  <c r="H640" i="1" l="1"/>
  <c r="N640" i="1" s="1"/>
  <c r="P640" i="1" s="1"/>
  <c r="B640" i="1" s="1"/>
  <c r="G641" i="1"/>
  <c r="K641" i="1"/>
  <c r="L641" i="1" s="1"/>
  <c r="M641" i="1" s="1"/>
  <c r="J642" i="1"/>
  <c r="Q714" i="1"/>
  <c r="R714" i="1" s="1"/>
  <c r="T715" i="1"/>
  <c r="S715" i="1"/>
  <c r="I758" i="1"/>
  <c r="A716" i="1"/>
  <c r="O715" i="1"/>
  <c r="D715" i="1"/>
  <c r="E715" i="1" s="1"/>
  <c r="F716" i="1" s="1"/>
  <c r="C646" i="1"/>
  <c r="H641" i="1" l="1"/>
  <c r="N641" i="1" s="1"/>
  <c r="P641" i="1" s="1"/>
  <c r="B641" i="1" s="1"/>
  <c r="G642" i="1"/>
  <c r="K642" i="1"/>
  <c r="L642" i="1" s="1"/>
  <c r="M642" i="1" s="1"/>
  <c r="J643" i="1"/>
  <c r="Q715" i="1"/>
  <c r="R715" i="1" s="1"/>
  <c r="T716" i="1"/>
  <c r="S716" i="1"/>
  <c r="I759" i="1"/>
  <c r="C647" i="1"/>
  <c r="A717" i="1"/>
  <c r="O716" i="1"/>
  <c r="D716" i="1"/>
  <c r="E716" i="1" s="1"/>
  <c r="F717" i="1" s="1"/>
  <c r="K643" i="1" l="1"/>
  <c r="L643" i="1" s="1"/>
  <c r="M643" i="1" s="1"/>
  <c r="J644" i="1"/>
  <c r="G643" i="1"/>
  <c r="H642" i="1"/>
  <c r="N642" i="1" s="1"/>
  <c r="P642" i="1" s="1"/>
  <c r="B642" i="1" s="1"/>
  <c r="Q716" i="1"/>
  <c r="R716" i="1" s="1"/>
  <c r="T717" i="1"/>
  <c r="S717" i="1"/>
  <c r="C648" i="1"/>
  <c r="A718" i="1"/>
  <c r="O717" i="1"/>
  <c r="D717" i="1"/>
  <c r="E717" i="1" s="1"/>
  <c r="F718" i="1" s="1"/>
  <c r="I760" i="1"/>
  <c r="H643" i="1" l="1"/>
  <c r="N643" i="1" s="1"/>
  <c r="P643" i="1" s="1"/>
  <c r="B643" i="1" s="1"/>
  <c r="G644" i="1"/>
  <c r="K644" i="1"/>
  <c r="L644" i="1" s="1"/>
  <c r="M644" i="1" s="1"/>
  <c r="J645" i="1"/>
  <c r="A719" i="1"/>
  <c r="O718" i="1"/>
  <c r="D718" i="1"/>
  <c r="E718" i="1" s="1"/>
  <c r="F719" i="1" s="1"/>
  <c r="I761" i="1"/>
  <c r="Q717" i="1"/>
  <c r="R717" i="1" s="1"/>
  <c r="S718" i="1"/>
  <c r="T718" i="1"/>
  <c r="C649" i="1"/>
  <c r="K645" i="1" l="1"/>
  <c r="L645" i="1" s="1"/>
  <c r="M645" i="1" s="1"/>
  <c r="J646" i="1"/>
  <c r="G645" i="1"/>
  <c r="H644" i="1"/>
  <c r="N644" i="1" s="1"/>
  <c r="P644" i="1" s="1"/>
  <c r="B644" i="1" s="1"/>
  <c r="Q718" i="1"/>
  <c r="R718" i="1" s="1"/>
  <c r="T719" i="1"/>
  <c r="S719" i="1"/>
  <c r="C650" i="1"/>
  <c r="A720" i="1"/>
  <c r="O719" i="1"/>
  <c r="D719" i="1"/>
  <c r="E719" i="1" s="1"/>
  <c r="F720" i="1" s="1"/>
  <c r="I762" i="1"/>
  <c r="H645" i="1" l="1"/>
  <c r="N645" i="1" s="1"/>
  <c r="P645" i="1" s="1"/>
  <c r="B645" i="1" s="1"/>
  <c r="G646" i="1"/>
  <c r="K646" i="1"/>
  <c r="L646" i="1" s="1"/>
  <c r="M646" i="1" s="1"/>
  <c r="J647" i="1"/>
  <c r="Q719" i="1"/>
  <c r="R719" i="1" s="1"/>
  <c r="T720" i="1"/>
  <c r="S720" i="1"/>
  <c r="I763" i="1"/>
  <c r="A721" i="1"/>
  <c r="O720" i="1"/>
  <c r="D720" i="1"/>
  <c r="E720" i="1" s="1"/>
  <c r="F721" i="1" s="1"/>
  <c r="C651" i="1"/>
  <c r="K647" i="1" l="1"/>
  <c r="L647" i="1" s="1"/>
  <c r="M647" i="1" s="1"/>
  <c r="J648" i="1"/>
  <c r="H646" i="1"/>
  <c r="N646" i="1" s="1"/>
  <c r="P646" i="1" s="1"/>
  <c r="B646" i="1" s="1"/>
  <c r="G647" i="1"/>
  <c r="C652" i="1"/>
  <c r="Q720" i="1"/>
  <c r="R720" i="1" s="1"/>
  <c r="S721" i="1"/>
  <c r="T721" i="1"/>
  <c r="I764" i="1"/>
  <c r="A722" i="1"/>
  <c r="O721" i="1"/>
  <c r="D721" i="1"/>
  <c r="E721" i="1" s="1"/>
  <c r="F722" i="1" s="1"/>
  <c r="G648" i="1" l="1"/>
  <c r="H647" i="1"/>
  <c r="N647" i="1" s="1"/>
  <c r="P647" i="1" s="1"/>
  <c r="B647" i="1" s="1"/>
  <c r="K648" i="1"/>
  <c r="L648" i="1" s="1"/>
  <c r="M648" i="1" s="1"/>
  <c r="J649" i="1"/>
  <c r="I765" i="1"/>
  <c r="A723" i="1"/>
  <c r="O722" i="1"/>
  <c r="D722" i="1"/>
  <c r="E722" i="1" s="1"/>
  <c r="F723" i="1" s="1"/>
  <c r="Q721" i="1"/>
  <c r="R721" i="1" s="1"/>
  <c r="T722" i="1"/>
  <c r="S722" i="1"/>
  <c r="C653" i="1"/>
  <c r="K649" i="1" l="1"/>
  <c r="L649" i="1" s="1"/>
  <c r="M649" i="1" s="1"/>
  <c r="J650" i="1"/>
  <c r="H648" i="1"/>
  <c r="N648" i="1" s="1"/>
  <c r="P648" i="1" s="1"/>
  <c r="B648" i="1" s="1"/>
  <c r="G649" i="1"/>
  <c r="C654" i="1"/>
  <c r="A724" i="1"/>
  <c r="O723" i="1"/>
  <c r="D723" i="1"/>
  <c r="E723" i="1" s="1"/>
  <c r="F724" i="1" s="1"/>
  <c r="I766" i="1"/>
  <c r="Q722" i="1"/>
  <c r="R722" i="1" s="1"/>
  <c r="T723" i="1"/>
  <c r="S723" i="1"/>
  <c r="H649" i="1" l="1"/>
  <c r="N649" i="1" s="1"/>
  <c r="P649" i="1" s="1"/>
  <c r="B649" i="1" s="1"/>
  <c r="G650" i="1"/>
  <c r="K650" i="1"/>
  <c r="L650" i="1" s="1"/>
  <c r="M650" i="1" s="1"/>
  <c r="J651" i="1"/>
  <c r="I767" i="1"/>
  <c r="Q723" i="1"/>
  <c r="R723" i="1" s="1"/>
  <c r="S724" i="1"/>
  <c r="T724" i="1"/>
  <c r="C655" i="1"/>
  <c r="A725" i="1"/>
  <c r="O724" i="1"/>
  <c r="D724" i="1"/>
  <c r="E724" i="1" s="1"/>
  <c r="F725" i="1" s="1"/>
  <c r="K651" i="1" l="1"/>
  <c r="L651" i="1" s="1"/>
  <c r="M651" i="1" s="1"/>
  <c r="J652" i="1"/>
  <c r="H650" i="1"/>
  <c r="N650" i="1" s="1"/>
  <c r="P650" i="1" s="1"/>
  <c r="B650" i="1" s="1"/>
  <c r="G651" i="1"/>
  <c r="C656" i="1"/>
  <c r="Q724" i="1"/>
  <c r="R724" i="1" s="1"/>
  <c r="S725" i="1"/>
  <c r="T725" i="1"/>
  <c r="A726" i="1"/>
  <c r="O725" i="1"/>
  <c r="D725" i="1"/>
  <c r="E725" i="1" s="1"/>
  <c r="F726" i="1" s="1"/>
  <c r="I768" i="1"/>
  <c r="G652" i="1" l="1"/>
  <c r="H651" i="1"/>
  <c r="N651" i="1" s="1"/>
  <c r="P651" i="1" s="1"/>
  <c r="B651" i="1" s="1"/>
  <c r="K652" i="1"/>
  <c r="L652" i="1" s="1"/>
  <c r="M652" i="1" s="1"/>
  <c r="J653" i="1"/>
  <c r="I769" i="1"/>
  <c r="Q725" i="1"/>
  <c r="R725" i="1" s="1"/>
  <c r="S726" i="1"/>
  <c r="T726" i="1"/>
  <c r="A727" i="1"/>
  <c r="O726" i="1"/>
  <c r="D726" i="1"/>
  <c r="E726" i="1" s="1"/>
  <c r="F727" i="1" s="1"/>
  <c r="C657" i="1"/>
  <c r="K653" i="1" l="1"/>
  <c r="L653" i="1" s="1"/>
  <c r="M653" i="1" s="1"/>
  <c r="J654" i="1"/>
  <c r="H652" i="1"/>
  <c r="N652" i="1" s="1"/>
  <c r="P652" i="1" s="1"/>
  <c r="B652" i="1" s="1"/>
  <c r="G653" i="1"/>
  <c r="C658" i="1"/>
  <c r="A728" i="1"/>
  <c r="O727" i="1"/>
  <c r="D727" i="1"/>
  <c r="E727" i="1" s="1"/>
  <c r="F728" i="1" s="1"/>
  <c r="I770" i="1"/>
  <c r="Q726" i="1"/>
  <c r="R726" i="1" s="1"/>
  <c r="T727" i="1"/>
  <c r="S727" i="1"/>
  <c r="H653" i="1" l="1"/>
  <c r="N653" i="1" s="1"/>
  <c r="P653" i="1" s="1"/>
  <c r="B653" i="1" s="1"/>
  <c r="G654" i="1"/>
  <c r="K654" i="1"/>
  <c r="L654" i="1" s="1"/>
  <c r="M654" i="1" s="1"/>
  <c r="J655" i="1"/>
  <c r="A729" i="1"/>
  <c r="O728" i="1"/>
  <c r="D728" i="1"/>
  <c r="E728" i="1" s="1"/>
  <c r="F729" i="1" s="1"/>
  <c r="I771" i="1"/>
  <c r="Q727" i="1"/>
  <c r="R727" i="1" s="1"/>
  <c r="T728" i="1"/>
  <c r="S728" i="1"/>
  <c r="C659" i="1"/>
  <c r="K655" i="1" l="1"/>
  <c r="L655" i="1" s="1"/>
  <c r="M655" i="1" s="1"/>
  <c r="J656" i="1"/>
  <c r="H654" i="1"/>
  <c r="N654" i="1" s="1"/>
  <c r="P654" i="1" s="1"/>
  <c r="B654" i="1" s="1"/>
  <c r="G655" i="1"/>
  <c r="Q728" i="1"/>
  <c r="R728" i="1" s="1"/>
  <c r="S729" i="1"/>
  <c r="T729" i="1"/>
  <c r="A730" i="1"/>
  <c r="O729" i="1"/>
  <c r="D729" i="1"/>
  <c r="E729" i="1" s="1"/>
  <c r="F730" i="1" s="1"/>
  <c r="C660" i="1"/>
  <c r="I772" i="1"/>
  <c r="G656" i="1" l="1"/>
  <c r="H655" i="1"/>
  <c r="N655" i="1" s="1"/>
  <c r="P655" i="1" s="1"/>
  <c r="B655" i="1" s="1"/>
  <c r="K656" i="1"/>
  <c r="L656" i="1" s="1"/>
  <c r="M656" i="1" s="1"/>
  <c r="J657" i="1"/>
  <c r="A731" i="1"/>
  <c r="O730" i="1"/>
  <c r="D730" i="1"/>
  <c r="E730" i="1" s="1"/>
  <c r="F731" i="1" s="1"/>
  <c r="C661" i="1"/>
  <c r="I773" i="1"/>
  <c r="Q729" i="1"/>
  <c r="R729" i="1" s="1"/>
  <c r="T730" i="1"/>
  <c r="S730" i="1"/>
  <c r="K657" i="1" l="1"/>
  <c r="L657" i="1" s="1"/>
  <c r="M657" i="1" s="1"/>
  <c r="J658" i="1"/>
  <c r="H656" i="1"/>
  <c r="N656" i="1" s="1"/>
  <c r="P656" i="1" s="1"/>
  <c r="B656" i="1" s="1"/>
  <c r="G657" i="1"/>
  <c r="Q730" i="1"/>
  <c r="R730" i="1" s="1"/>
  <c r="T731" i="1"/>
  <c r="S731" i="1"/>
  <c r="C662" i="1"/>
  <c r="O731" i="1"/>
  <c r="A732" i="1"/>
  <c r="D731" i="1"/>
  <c r="E731" i="1" s="1"/>
  <c r="F732" i="1" s="1"/>
  <c r="I774" i="1"/>
  <c r="G658" i="1" l="1"/>
  <c r="H657" i="1"/>
  <c r="N657" i="1" s="1"/>
  <c r="P657" i="1" s="1"/>
  <c r="B657" i="1" s="1"/>
  <c r="K658" i="1"/>
  <c r="L658" i="1" s="1"/>
  <c r="M658" i="1" s="1"/>
  <c r="J659" i="1"/>
  <c r="C663" i="1"/>
  <c r="Q731" i="1"/>
  <c r="R731" i="1" s="1"/>
  <c r="T732" i="1"/>
  <c r="S732" i="1"/>
  <c r="I775" i="1"/>
  <c r="A733" i="1"/>
  <c r="O732" i="1"/>
  <c r="D732" i="1"/>
  <c r="E732" i="1" s="1"/>
  <c r="F733" i="1" s="1"/>
  <c r="H658" i="1" l="1"/>
  <c r="N658" i="1" s="1"/>
  <c r="P658" i="1" s="1"/>
  <c r="B658" i="1" s="1"/>
  <c r="G659" i="1"/>
  <c r="K659" i="1"/>
  <c r="L659" i="1" s="1"/>
  <c r="M659" i="1" s="1"/>
  <c r="J660" i="1"/>
  <c r="A734" i="1"/>
  <c r="O733" i="1"/>
  <c r="D733" i="1"/>
  <c r="E733" i="1" s="1"/>
  <c r="F734" i="1" s="1"/>
  <c r="C664" i="1"/>
  <c r="I776" i="1"/>
  <c r="Q732" i="1"/>
  <c r="R732" i="1" s="1"/>
  <c r="T733" i="1"/>
  <c r="S733" i="1"/>
  <c r="K660" i="1" l="1"/>
  <c r="L660" i="1" s="1"/>
  <c r="M660" i="1" s="1"/>
  <c r="J661" i="1"/>
  <c r="G660" i="1"/>
  <c r="H659" i="1"/>
  <c r="N659" i="1" s="1"/>
  <c r="P659" i="1" s="1"/>
  <c r="B659" i="1" s="1"/>
  <c r="Q733" i="1"/>
  <c r="R733" i="1" s="1"/>
  <c r="T734" i="1"/>
  <c r="S734" i="1"/>
  <c r="C665" i="1"/>
  <c r="I777" i="1"/>
  <c r="A735" i="1"/>
  <c r="O734" i="1"/>
  <c r="E734" i="1"/>
  <c r="F735" i="1" s="1"/>
  <c r="G661" i="1" l="1"/>
  <c r="H660" i="1"/>
  <c r="N660" i="1" s="1"/>
  <c r="P660" i="1" s="1"/>
  <c r="B660" i="1" s="1"/>
  <c r="K661" i="1"/>
  <c r="L661" i="1" s="1"/>
  <c r="M661" i="1" s="1"/>
  <c r="J662" i="1"/>
  <c r="C666" i="1"/>
  <c r="Q734" i="1"/>
  <c r="R734" i="1" s="1"/>
  <c r="T735" i="1"/>
  <c r="S735" i="1"/>
  <c r="I778" i="1"/>
  <c r="A736" i="1"/>
  <c r="O735" i="1"/>
  <c r="E735" i="1"/>
  <c r="F736" i="1" s="1"/>
  <c r="K662" i="1" l="1"/>
  <c r="L662" i="1" s="1"/>
  <c r="M662" i="1" s="1"/>
  <c r="J663" i="1"/>
  <c r="G662" i="1"/>
  <c r="H661" i="1"/>
  <c r="N661" i="1" s="1"/>
  <c r="P661" i="1" s="1"/>
  <c r="B661" i="1" s="1"/>
  <c r="A737" i="1"/>
  <c r="O736" i="1"/>
  <c r="D736" i="1"/>
  <c r="E736" i="1" s="1"/>
  <c r="F737" i="1" s="1"/>
  <c r="I779" i="1"/>
  <c r="C667" i="1"/>
  <c r="Q735" i="1"/>
  <c r="R735" i="1" s="1"/>
  <c r="T736" i="1"/>
  <c r="S736" i="1"/>
  <c r="H662" i="1" l="1"/>
  <c r="N662" i="1" s="1"/>
  <c r="P662" i="1" s="1"/>
  <c r="B662" i="1" s="1"/>
  <c r="G663" i="1"/>
  <c r="K663" i="1"/>
  <c r="L663" i="1" s="1"/>
  <c r="M663" i="1" s="1"/>
  <c r="J664" i="1"/>
  <c r="Q736" i="1"/>
  <c r="R736" i="1" s="1"/>
  <c r="T737" i="1"/>
  <c r="S737" i="1"/>
  <c r="C668" i="1"/>
  <c r="I780" i="1"/>
  <c r="A738" i="1"/>
  <c r="O737" i="1"/>
  <c r="D737" i="1"/>
  <c r="E737" i="1" s="1"/>
  <c r="F738" i="1" s="1"/>
  <c r="K664" i="1" l="1"/>
  <c r="L664" i="1" s="1"/>
  <c r="M664" i="1" s="1"/>
  <c r="J665" i="1"/>
  <c r="G664" i="1"/>
  <c r="H663" i="1"/>
  <c r="N663" i="1" s="1"/>
  <c r="P663" i="1" s="1"/>
  <c r="B663" i="1" s="1"/>
  <c r="A739" i="1"/>
  <c r="O738" i="1"/>
  <c r="D738" i="1"/>
  <c r="E738" i="1" s="1"/>
  <c r="F739" i="1" s="1"/>
  <c r="C669" i="1"/>
  <c r="Q737" i="1"/>
  <c r="S738" i="1"/>
  <c r="T738" i="1"/>
  <c r="I781" i="1"/>
  <c r="H664" i="1" l="1"/>
  <c r="N664" i="1" s="1"/>
  <c r="P664" i="1" s="1"/>
  <c r="B664" i="1" s="1"/>
  <c r="G665" i="1"/>
  <c r="K665" i="1"/>
  <c r="L665" i="1" s="1"/>
  <c r="M665" i="1" s="1"/>
  <c r="J666" i="1"/>
  <c r="I782" i="1"/>
  <c r="Q738" i="1"/>
  <c r="T739" i="1"/>
  <c r="S739" i="1"/>
  <c r="C670" i="1"/>
  <c r="A740" i="1"/>
  <c r="O739" i="1"/>
  <c r="D739" i="1"/>
  <c r="E739" i="1" s="1"/>
  <c r="F740" i="1" s="1"/>
  <c r="K666" i="1" l="1"/>
  <c r="L666" i="1" s="1"/>
  <c r="M666" i="1" s="1"/>
  <c r="J667" i="1"/>
  <c r="G666" i="1"/>
  <c r="H665" i="1"/>
  <c r="N665" i="1" s="1"/>
  <c r="P665" i="1" s="1"/>
  <c r="B665" i="1" s="1"/>
  <c r="Q739" i="1"/>
  <c r="R739" i="1" s="1"/>
  <c r="T740" i="1"/>
  <c r="S740" i="1"/>
  <c r="C671" i="1"/>
  <c r="A741" i="1"/>
  <c r="O740" i="1"/>
  <c r="D740" i="1"/>
  <c r="E740" i="1" s="1"/>
  <c r="F741" i="1" s="1"/>
  <c r="I783" i="1"/>
  <c r="H666" i="1" l="1"/>
  <c r="N666" i="1" s="1"/>
  <c r="P666" i="1" s="1"/>
  <c r="B666" i="1" s="1"/>
  <c r="G667" i="1"/>
  <c r="K667" i="1"/>
  <c r="L667" i="1" s="1"/>
  <c r="M667" i="1" s="1"/>
  <c r="J668" i="1"/>
  <c r="I784" i="1"/>
  <c r="Q740" i="1"/>
  <c r="R740" i="1" s="1"/>
  <c r="T741" i="1"/>
  <c r="S741" i="1"/>
  <c r="C672" i="1"/>
  <c r="A742" i="1"/>
  <c r="O741" i="1"/>
  <c r="D741" i="1"/>
  <c r="E741" i="1" s="1"/>
  <c r="F742" i="1" s="1"/>
  <c r="K668" i="1" l="1"/>
  <c r="L668" i="1" s="1"/>
  <c r="M668" i="1" s="1"/>
  <c r="J669" i="1"/>
  <c r="G668" i="1"/>
  <c r="H667" i="1"/>
  <c r="N667" i="1" s="1"/>
  <c r="P667" i="1" s="1"/>
  <c r="B667" i="1" s="1"/>
  <c r="I785" i="1"/>
  <c r="A743" i="1"/>
  <c r="O742" i="1"/>
  <c r="D742" i="1"/>
  <c r="E742" i="1" s="1"/>
  <c r="F743" i="1" s="1"/>
  <c r="Q741" i="1"/>
  <c r="R741" i="1" s="1"/>
  <c r="T742" i="1"/>
  <c r="S742" i="1"/>
  <c r="C673" i="1"/>
  <c r="G669" i="1" l="1"/>
  <c r="H668" i="1"/>
  <c r="N668" i="1" s="1"/>
  <c r="P668" i="1" s="1"/>
  <c r="B668" i="1" s="1"/>
  <c r="K669" i="1"/>
  <c r="L669" i="1" s="1"/>
  <c r="M669" i="1" s="1"/>
  <c r="J670" i="1"/>
  <c r="Q742" i="1"/>
  <c r="R742" i="1" s="1"/>
  <c r="T743" i="1"/>
  <c r="S743" i="1"/>
  <c r="I786" i="1"/>
  <c r="C674" i="1"/>
  <c r="A744" i="1"/>
  <c r="O743" i="1"/>
  <c r="D743" i="1"/>
  <c r="E743" i="1" s="1"/>
  <c r="F744" i="1" s="1"/>
  <c r="K670" i="1" l="1"/>
  <c r="L670" i="1" s="1"/>
  <c r="M670" i="1" s="1"/>
  <c r="J671" i="1"/>
  <c r="H669" i="1"/>
  <c r="N669" i="1" s="1"/>
  <c r="P669" i="1" s="1"/>
  <c r="B669" i="1" s="1"/>
  <c r="G670" i="1"/>
  <c r="Q743" i="1"/>
  <c r="T744" i="1"/>
  <c r="S744" i="1"/>
  <c r="A745" i="1"/>
  <c r="O744" i="1"/>
  <c r="D744" i="1"/>
  <c r="E744" i="1" s="1"/>
  <c r="F745" i="1" s="1"/>
  <c r="C675" i="1"/>
  <c r="I787" i="1"/>
  <c r="H670" i="1" l="1"/>
  <c r="N670" i="1" s="1"/>
  <c r="P670" i="1" s="1"/>
  <c r="B670" i="1" s="1"/>
  <c r="G671" i="1"/>
  <c r="K671" i="1"/>
  <c r="L671" i="1" s="1"/>
  <c r="M671" i="1" s="1"/>
  <c r="J672" i="1"/>
  <c r="Q744" i="1"/>
  <c r="R744" i="1" s="1"/>
  <c r="S745" i="1"/>
  <c r="T745" i="1"/>
  <c r="A746" i="1"/>
  <c r="O745" i="1"/>
  <c r="D745" i="1"/>
  <c r="E745" i="1" s="1"/>
  <c r="F746" i="1" s="1"/>
  <c r="C676" i="1"/>
  <c r="I788" i="1"/>
  <c r="K672" i="1" l="1"/>
  <c r="L672" i="1" s="1"/>
  <c r="M672" i="1" s="1"/>
  <c r="J673" i="1"/>
  <c r="H671" i="1"/>
  <c r="N671" i="1" s="1"/>
  <c r="P671" i="1" s="1"/>
  <c r="B671" i="1" s="1"/>
  <c r="G672" i="1"/>
  <c r="C677" i="1"/>
  <c r="Q745" i="1"/>
  <c r="R745" i="1" s="1"/>
  <c r="T746" i="1"/>
  <c r="S746" i="1"/>
  <c r="A747" i="1"/>
  <c r="O746" i="1"/>
  <c r="D746" i="1"/>
  <c r="E746" i="1" s="1"/>
  <c r="F747" i="1" s="1"/>
  <c r="I789" i="1"/>
  <c r="H672" i="1" l="1"/>
  <c r="N672" i="1" s="1"/>
  <c r="P672" i="1" s="1"/>
  <c r="B672" i="1" s="1"/>
  <c r="G673" i="1"/>
  <c r="K673" i="1"/>
  <c r="L673" i="1" s="1"/>
  <c r="M673" i="1" s="1"/>
  <c r="J674" i="1"/>
  <c r="Q746" i="1"/>
  <c r="R746" i="1" s="1"/>
  <c r="S747" i="1"/>
  <c r="T747" i="1"/>
  <c r="C678" i="1"/>
  <c r="I790" i="1"/>
  <c r="A748" i="1"/>
  <c r="O747" i="1"/>
  <c r="D747" i="1"/>
  <c r="E747" i="1" s="1"/>
  <c r="F748" i="1" s="1"/>
  <c r="K674" i="1" l="1"/>
  <c r="L674" i="1" s="1"/>
  <c r="M674" i="1" s="1"/>
  <c r="J675" i="1"/>
  <c r="H673" i="1"/>
  <c r="N673" i="1" s="1"/>
  <c r="P673" i="1" s="1"/>
  <c r="B673" i="1" s="1"/>
  <c r="G674" i="1"/>
  <c r="Q747" i="1"/>
  <c r="R747" i="1" s="1"/>
  <c r="T748" i="1"/>
  <c r="S748" i="1"/>
  <c r="C679" i="1"/>
  <c r="I791" i="1"/>
  <c r="A749" i="1"/>
  <c r="O748" i="1"/>
  <c r="D748" i="1"/>
  <c r="E748" i="1" s="1"/>
  <c r="F749" i="1" s="1"/>
  <c r="G675" i="1" l="1"/>
  <c r="H674" i="1"/>
  <c r="N674" i="1" s="1"/>
  <c r="P674" i="1" s="1"/>
  <c r="B674" i="1" s="1"/>
  <c r="K675" i="1"/>
  <c r="L675" i="1" s="1"/>
  <c r="M675" i="1" s="1"/>
  <c r="J676" i="1"/>
  <c r="Q748" i="1"/>
  <c r="R748" i="1" s="1"/>
  <c r="T749" i="1"/>
  <c r="S749" i="1"/>
  <c r="A750" i="1"/>
  <c r="O749" i="1"/>
  <c r="D749" i="1"/>
  <c r="E749" i="1" s="1"/>
  <c r="F750" i="1" s="1"/>
  <c r="C680" i="1"/>
  <c r="I792" i="1"/>
  <c r="K676" i="1" l="1"/>
  <c r="L676" i="1" s="1"/>
  <c r="M676" i="1" s="1"/>
  <c r="J677" i="1"/>
  <c r="H675" i="1"/>
  <c r="N675" i="1" s="1"/>
  <c r="P675" i="1" s="1"/>
  <c r="B675" i="1" s="1"/>
  <c r="G676" i="1"/>
  <c r="Q749" i="1"/>
  <c r="R749" i="1" s="1"/>
  <c r="S750" i="1"/>
  <c r="T750" i="1"/>
  <c r="I793" i="1"/>
  <c r="C681" i="1"/>
  <c r="A751" i="1"/>
  <c r="O750" i="1"/>
  <c r="D750" i="1"/>
  <c r="E750" i="1" s="1"/>
  <c r="F751" i="1" s="1"/>
  <c r="H676" i="1" l="1"/>
  <c r="N676" i="1" s="1"/>
  <c r="P676" i="1" s="1"/>
  <c r="B676" i="1" s="1"/>
  <c r="G677" i="1"/>
  <c r="K677" i="1"/>
  <c r="L677" i="1" s="1"/>
  <c r="M677" i="1" s="1"/>
  <c r="J678" i="1"/>
  <c r="A752" i="1"/>
  <c r="O751" i="1"/>
  <c r="D751" i="1"/>
  <c r="E751" i="1" s="1"/>
  <c r="F752" i="1" s="1"/>
  <c r="C682" i="1"/>
  <c r="I794" i="1"/>
  <c r="Q750" i="1"/>
  <c r="R750" i="1" s="1"/>
  <c r="T751" i="1"/>
  <c r="S751" i="1"/>
  <c r="K678" i="1" l="1"/>
  <c r="L678" i="1" s="1"/>
  <c r="M678" i="1" s="1"/>
  <c r="J679" i="1"/>
  <c r="H677" i="1"/>
  <c r="N677" i="1" s="1"/>
  <c r="P677" i="1" s="1"/>
  <c r="B677" i="1" s="1"/>
  <c r="G678" i="1"/>
  <c r="C683" i="1"/>
  <c r="O752" i="1"/>
  <c r="A753" i="1"/>
  <c r="D752" i="1"/>
  <c r="E752" i="1" s="1"/>
  <c r="F753" i="1" s="1"/>
  <c r="I795" i="1"/>
  <c r="Q751" i="1"/>
  <c r="R751" i="1" s="1"/>
  <c r="T752" i="1"/>
  <c r="S752" i="1"/>
  <c r="H678" i="1" l="1"/>
  <c r="N678" i="1" s="1"/>
  <c r="P678" i="1" s="1"/>
  <c r="B678" i="1" s="1"/>
  <c r="G679" i="1"/>
  <c r="K679" i="1"/>
  <c r="L679" i="1" s="1"/>
  <c r="M679" i="1" s="1"/>
  <c r="J680" i="1"/>
  <c r="Q752" i="1"/>
  <c r="R752" i="1" s="1"/>
  <c r="T753" i="1"/>
  <c r="S753" i="1"/>
  <c r="I796" i="1"/>
  <c r="C684" i="1"/>
  <c r="A754" i="1"/>
  <c r="O753" i="1"/>
  <c r="D753" i="1"/>
  <c r="E753" i="1" s="1"/>
  <c r="F754" i="1" s="1"/>
  <c r="K680" i="1" l="1"/>
  <c r="L680" i="1" s="1"/>
  <c r="M680" i="1" s="1"/>
  <c r="J681" i="1"/>
  <c r="G680" i="1"/>
  <c r="H679" i="1"/>
  <c r="N679" i="1" s="1"/>
  <c r="P679" i="1" s="1"/>
  <c r="B679" i="1" s="1"/>
  <c r="A755" i="1"/>
  <c r="O754" i="1"/>
  <c r="D754" i="1"/>
  <c r="E754" i="1" s="1"/>
  <c r="F755" i="1" s="1"/>
  <c r="I797" i="1"/>
  <c r="Q753" i="1"/>
  <c r="R753" i="1" s="1"/>
  <c r="T754" i="1"/>
  <c r="S754" i="1"/>
  <c r="C685" i="1"/>
  <c r="H680" i="1" l="1"/>
  <c r="N680" i="1" s="1"/>
  <c r="P680" i="1" s="1"/>
  <c r="B680" i="1" s="1"/>
  <c r="G681" i="1"/>
  <c r="K681" i="1"/>
  <c r="L681" i="1" s="1"/>
  <c r="M681" i="1" s="1"/>
  <c r="J682" i="1"/>
  <c r="Q754" i="1"/>
  <c r="R754" i="1" s="1"/>
  <c r="S755" i="1"/>
  <c r="T755" i="1"/>
  <c r="I798" i="1"/>
  <c r="C686" i="1"/>
  <c r="A756" i="1"/>
  <c r="O755" i="1"/>
  <c r="D755" i="1"/>
  <c r="E755" i="1" s="1"/>
  <c r="F756" i="1" s="1"/>
  <c r="K682" i="1" l="1"/>
  <c r="L682" i="1" s="1"/>
  <c r="M682" i="1" s="1"/>
  <c r="J683" i="1"/>
  <c r="H681" i="1"/>
  <c r="N681" i="1" s="1"/>
  <c r="P681" i="1" s="1"/>
  <c r="B681" i="1" s="1"/>
  <c r="G682" i="1"/>
  <c r="O756" i="1"/>
  <c r="A757" i="1"/>
  <c r="D756" i="1"/>
  <c r="E756" i="1" s="1"/>
  <c r="F757" i="1" s="1"/>
  <c r="I799" i="1"/>
  <c r="Q755" i="1"/>
  <c r="R755" i="1" s="1"/>
  <c r="S756" i="1"/>
  <c r="T756" i="1"/>
  <c r="C687" i="1"/>
  <c r="H682" i="1" l="1"/>
  <c r="N682" i="1" s="1"/>
  <c r="P682" i="1" s="1"/>
  <c r="B682" i="1" s="1"/>
  <c r="G683" i="1"/>
  <c r="K683" i="1"/>
  <c r="L683" i="1" s="1"/>
  <c r="M683" i="1" s="1"/>
  <c r="J684" i="1"/>
  <c r="C688" i="1"/>
  <c r="I800" i="1"/>
  <c r="A758" i="1"/>
  <c r="O757" i="1"/>
  <c r="D757" i="1"/>
  <c r="E757" i="1" s="1"/>
  <c r="F758" i="1" s="1"/>
  <c r="Q756" i="1"/>
  <c r="R756" i="1" s="1"/>
  <c r="T757" i="1"/>
  <c r="S757" i="1"/>
  <c r="K684" i="1" l="1"/>
  <c r="L684" i="1" s="1"/>
  <c r="M684" i="1" s="1"/>
  <c r="J685" i="1"/>
  <c r="H683" i="1"/>
  <c r="N683" i="1" s="1"/>
  <c r="P683" i="1" s="1"/>
  <c r="B683" i="1" s="1"/>
  <c r="G684" i="1"/>
  <c r="A759" i="1"/>
  <c r="O758" i="1"/>
  <c r="D758" i="1"/>
  <c r="E758" i="1" s="1"/>
  <c r="F759" i="1" s="1"/>
  <c r="C689" i="1"/>
  <c r="Q757" i="1"/>
  <c r="R757" i="1" s="1"/>
  <c r="T758" i="1"/>
  <c r="S758" i="1"/>
  <c r="I801" i="1"/>
  <c r="H684" i="1" l="1"/>
  <c r="N684" i="1" s="1"/>
  <c r="P684" i="1" s="1"/>
  <c r="B684" i="1" s="1"/>
  <c r="G685" i="1"/>
  <c r="K685" i="1"/>
  <c r="L685" i="1" s="1"/>
  <c r="M685" i="1" s="1"/>
  <c r="J686" i="1"/>
  <c r="Q758" i="1"/>
  <c r="R758" i="1" s="1"/>
  <c r="S759" i="1"/>
  <c r="T759" i="1"/>
  <c r="I802" i="1"/>
  <c r="C690" i="1"/>
  <c r="A760" i="1"/>
  <c r="O759" i="1"/>
  <c r="D759" i="1"/>
  <c r="E759" i="1" s="1"/>
  <c r="F760" i="1" s="1"/>
  <c r="K686" i="1" l="1"/>
  <c r="L686" i="1" s="1"/>
  <c r="M686" i="1" s="1"/>
  <c r="J687" i="1"/>
  <c r="G686" i="1"/>
  <c r="H685" i="1"/>
  <c r="N685" i="1" s="1"/>
  <c r="P685" i="1" s="1"/>
  <c r="B685" i="1" s="1"/>
  <c r="I803" i="1"/>
  <c r="Q759" i="1"/>
  <c r="R759" i="1" s="1"/>
  <c r="S760" i="1"/>
  <c r="T760" i="1"/>
  <c r="C691" i="1"/>
  <c r="A761" i="1"/>
  <c r="O760" i="1"/>
  <c r="D760" i="1"/>
  <c r="E760" i="1" s="1"/>
  <c r="F761" i="1" s="1"/>
  <c r="H686" i="1" l="1"/>
  <c r="N686" i="1" s="1"/>
  <c r="P686" i="1" s="1"/>
  <c r="B686" i="1" s="1"/>
  <c r="G687" i="1"/>
  <c r="K687" i="1"/>
  <c r="L687" i="1" s="1"/>
  <c r="M687" i="1" s="1"/>
  <c r="J688" i="1"/>
  <c r="C692" i="1"/>
  <c r="Q760" i="1"/>
  <c r="R760" i="1" s="1"/>
  <c r="T761" i="1"/>
  <c r="S761" i="1"/>
  <c r="A762" i="1"/>
  <c r="O761" i="1"/>
  <c r="D761" i="1"/>
  <c r="E761" i="1" s="1"/>
  <c r="F762" i="1" s="1"/>
  <c r="I804" i="1"/>
  <c r="K688" i="1" l="1"/>
  <c r="L688" i="1" s="1"/>
  <c r="M688" i="1" s="1"/>
  <c r="J689" i="1"/>
  <c r="H687" i="1"/>
  <c r="N687" i="1" s="1"/>
  <c r="P687" i="1" s="1"/>
  <c r="B687" i="1" s="1"/>
  <c r="G688" i="1"/>
  <c r="I805" i="1"/>
  <c r="Q761" i="1"/>
  <c r="R761" i="1" s="1"/>
  <c r="T762" i="1"/>
  <c r="S762" i="1"/>
  <c r="A763" i="1"/>
  <c r="O762" i="1"/>
  <c r="D762" i="1"/>
  <c r="E762" i="1" s="1"/>
  <c r="F763" i="1" s="1"/>
  <c r="C693" i="1"/>
  <c r="H688" i="1" l="1"/>
  <c r="N688" i="1" s="1"/>
  <c r="P688" i="1" s="1"/>
  <c r="B688" i="1" s="1"/>
  <c r="G689" i="1"/>
  <c r="K689" i="1"/>
  <c r="L689" i="1" s="1"/>
  <c r="M689" i="1" s="1"/>
  <c r="J690" i="1"/>
  <c r="Q762" i="1"/>
  <c r="R762" i="1" s="1"/>
  <c r="T763" i="1"/>
  <c r="S763" i="1"/>
  <c r="C694" i="1"/>
  <c r="A764" i="1"/>
  <c r="O763" i="1"/>
  <c r="D763" i="1"/>
  <c r="E763" i="1" s="1"/>
  <c r="F764" i="1" s="1"/>
  <c r="I806" i="1"/>
  <c r="K690" i="1" l="1"/>
  <c r="L690" i="1" s="1"/>
  <c r="M690" i="1" s="1"/>
  <c r="J691" i="1"/>
  <c r="H689" i="1"/>
  <c r="N689" i="1" s="1"/>
  <c r="P689" i="1" s="1"/>
  <c r="B689" i="1" s="1"/>
  <c r="G690" i="1"/>
  <c r="Q763" i="1"/>
  <c r="R763" i="1" s="1"/>
  <c r="T764" i="1"/>
  <c r="S764" i="1"/>
  <c r="C695" i="1"/>
  <c r="I807" i="1"/>
  <c r="A765" i="1"/>
  <c r="O764" i="1"/>
  <c r="D764" i="1"/>
  <c r="E764" i="1" s="1"/>
  <c r="F765" i="1" s="1"/>
  <c r="G691" i="1" l="1"/>
  <c r="H690" i="1"/>
  <c r="N690" i="1" s="1"/>
  <c r="P690" i="1" s="1"/>
  <c r="B690" i="1" s="1"/>
  <c r="K691" i="1"/>
  <c r="L691" i="1" s="1"/>
  <c r="M691" i="1" s="1"/>
  <c r="J692" i="1"/>
  <c r="I808" i="1"/>
  <c r="Q764" i="1"/>
  <c r="R764" i="1" s="1"/>
  <c r="T765" i="1"/>
  <c r="S765" i="1"/>
  <c r="A766" i="1"/>
  <c r="O765" i="1"/>
  <c r="D765" i="1"/>
  <c r="E765" i="1" s="1"/>
  <c r="F766" i="1" s="1"/>
  <c r="C696" i="1"/>
  <c r="K692" i="1" l="1"/>
  <c r="L692" i="1" s="1"/>
  <c r="M692" i="1" s="1"/>
  <c r="J693" i="1"/>
  <c r="H691" i="1"/>
  <c r="N691" i="1" s="1"/>
  <c r="P691" i="1" s="1"/>
  <c r="B691" i="1" s="1"/>
  <c r="G692" i="1"/>
  <c r="Q765" i="1"/>
  <c r="R765" i="1" s="1"/>
  <c r="T766" i="1"/>
  <c r="S766" i="1"/>
  <c r="C697" i="1"/>
  <c r="I809" i="1"/>
  <c r="O766" i="1"/>
  <c r="A767" i="1"/>
  <c r="D766" i="1"/>
  <c r="E766" i="1" s="1"/>
  <c r="F767" i="1" s="1"/>
  <c r="H692" i="1" l="1"/>
  <c r="N692" i="1" s="1"/>
  <c r="P692" i="1" s="1"/>
  <c r="B692" i="1" s="1"/>
  <c r="G693" i="1"/>
  <c r="K693" i="1"/>
  <c r="L693" i="1" s="1"/>
  <c r="M693" i="1" s="1"/>
  <c r="J694" i="1"/>
  <c r="C698" i="1"/>
  <c r="A768" i="1"/>
  <c r="O767" i="1"/>
  <c r="D767" i="1"/>
  <c r="E767" i="1" s="1"/>
  <c r="F768" i="1" s="1"/>
  <c r="Q766" i="1"/>
  <c r="R766" i="1" s="1"/>
  <c r="T767" i="1"/>
  <c r="S767" i="1"/>
  <c r="I810" i="1"/>
  <c r="H693" i="1" l="1"/>
  <c r="N693" i="1" s="1"/>
  <c r="P693" i="1" s="1"/>
  <c r="B693" i="1" s="1"/>
  <c r="G694" i="1"/>
  <c r="K694" i="1"/>
  <c r="L694" i="1" s="1"/>
  <c r="M694" i="1" s="1"/>
  <c r="J695" i="1"/>
  <c r="Q767" i="1"/>
  <c r="R767" i="1" s="1"/>
  <c r="S768" i="1"/>
  <c r="T768" i="1"/>
  <c r="C699" i="1"/>
  <c r="I811" i="1"/>
  <c r="A769" i="1"/>
  <c r="O768" i="1"/>
  <c r="D768" i="1"/>
  <c r="E768" i="1" s="1"/>
  <c r="F769" i="1" s="1"/>
  <c r="K695" i="1" l="1"/>
  <c r="L695" i="1" s="1"/>
  <c r="M695" i="1" s="1"/>
  <c r="J696" i="1"/>
  <c r="G695" i="1"/>
  <c r="H694" i="1"/>
  <c r="N694" i="1" s="1"/>
  <c r="P694" i="1" s="1"/>
  <c r="B694" i="1" s="1"/>
  <c r="I812" i="1"/>
  <c r="Q768" i="1"/>
  <c r="R768" i="1" s="1"/>
  <c r="T769" i="1"/>
  <c r="S769" i="1"/>
  <c r="A770" i="1"/>
  <c r="O769" i="1"/>
  <c r="D769" i="1"/>
  <c r="E769" i="1" s="1"/>
  <c r="F770" i="1" s="1"/>
  <c r="C700" i="1"/>
  <c r="H695" i="1" l="1"/>
  <c r="N695" i="1" s="1"/>
  <c r="P695" i="1" s="1"/>
  <c r="B695" i="1" s="1"/>
  <c r="G696" i="1"/>
  <c r="K696" i="1"/>
  <c r="L696" i="1" s="1"/>
  <c r="M696" i="1" s="1"/>
  <c r="J697" i="1"/>
  <c r="Q769" i="1"/>
  <c r="R769" i="1" s="1"/>
  <c r="S770" i="1"/>
  <c r="T770" i="1"/>
  <c r="A771" i="1"/>
  <c r="O770" i="1"/>
  <c r="D770" i="1"/>
  <c r="E770" i="1" s="1"/>
  <c r="F771" i="1" s="1"/>
  <c r="I813" i="1"/>
  <c r="C701" i="1"/>
  <c r="K697" i="1" l="1"/>
  <c r="L697" i="1" s="1"/>
  <c r="M697" i="1" s="1"/>
  <c r="J698" i="1"/>
  <c r="H696" i="1"/>
  <c r="N696" i="1" s="1"/>
  <c r="P696" i="1" s="1"/>
  <c r="B696" i="1" s="1"/>
  <c r="G697" i="1"/>
  <c r="Q770" i="1"/>
  <c r="R770" i="1" s="1"/>
  <c r="S771" i="1"/>
  <c r="T771" i="1"/>
  <c r="C702" i="1"/>
  <c r="I814" i="1"/>
  <c r="A772" i="1"/>
  <c r="O771" i="1"/>
  <c r="D771" i="1"/>
  <c r="E771" i="1" s="1"/>
  <c r="F772" i="1" s="1"/>
  <c r="H697" i="1" l="1"/>
  <c r="N697" i="1" s="1"/>
  <c r="P697" i="1" s="1"/>
  <c r="B697" i="1" s="1"/>
  <c r="G698" i="1"/>
  <c r="K698" i="1"/>
  <c r="L698" i="1" s="1"/>
  <c r="M698" i="1" s="1"/>
  <c r="J699" i="1"/>
  <c r="C703" i="1"/>
  <c r="Q771" i="1"/>
  <c r="R771" i="1" s="1"/>
  <c r="T772" i="1"/>
  <c r="S772" i="1"/>
  <c r="A773" i="1"/>
  <c r="O772" i="1"/>
  <c r="D772" i="1"/>
  <c r="E772" i="1" s="1"/>
  <c r="F773" i="1" s="1"/>
  <c r="I815" i="1"/>
  <c r="K699" i="1" l="1"/>
  <c r="L699" i="1" s="1"/>
  <c r="M699" i="1" s="1"/>
  <c r="J700" i="1"/>
  <c r="H698" i="1"/>
  <c r="N698" i="1" s="1"/>
  <c r="P698" i="1" s="1"/>
  <c r="B698" i="1" s="1"/>
  <c r="G699" i="1"/>
  <c r="I816" i="1"/>
  <c r="Q772" i="1"/>
  <c r="R772" i="1" s="1"/>
  <c r="T773" i="1"/>
  <c r="S773" i="1"/>
  <c r="A774" i="1"/>
  <c r="O773" i="1"/>
  <c r="D773" i="1"/>
  <c r="E773" i="1" s="1"/>
  <c r="F774" i="1" s="1"/>
  <c r="C704" i="1"/>
  <c r="H699" i="1" l="1"/>
  <c r="N699" i="1" s="1"/>
  <c r="P699" i="1" s="1"/>
  <c r="B699" i="1" s="1"/>
  <c r="G700" i="1"/>
  <c r="K700" i="1"/>
  <c r="L700" i="1" s="1"/>
  <c r="M700" i="1" s="1"/>
  <c r="J701" i="1"/>
  <c r="Q773" i="1"/>
  <c r="R773" i="1" s="1"/>
  <c r="T774" i="1"/>
  <c r="S774" i="1"/>
  <c r="C705" i="1"/>
  <c r="A775" i="1"/>
  <c r="O774" i="1"/>
  <c r="D774" i="1"/>
  <c r="E774" i="1" s="1"/>
  <c r="F775" i="1" s="1"/>
  <c r="I817" i="1"/>
  <c r="K701" i="1" l="1"/>
  <c r="L701" i="1" s="1"/>
  <c r="M701" i="1" s="1"/>
  <c r="J702" i="1"/>
  <c r="H700" i="1"/>
  <c r="N700" i="1" s="1"/>
  <c r="P700" i="1" s="1"/>
  <c r="B700" i="1" s="1"/>
  <c r="G701" i="1"/>
  <c r="Q774" i="1"/>
  <c r="R774" i="1" s="1"/>
  <c r="T775" i="1"/>
  <c r="S775" i="1"/>
  <c r="C706" i="1"/>
  <c r="A776" i="1"/>
  <c r="O775" i="1"/>
  <c r="D775" i="1"/>
  <c r="E775" i="1" s="1"/>
  <c r="F776" i="1" s="1"/>
  <c r="I818" i="1"/>
  <c r="H701" i="1" l="1"/>
  <c r="N701" i="1" s="1"/>
  <c r="P701" i="1" s="1"/>
  <c r="B701" i="1" s="1"/>
  <c r="G702" i="1"/>
  <c r="K702" i="1"/>
  <c r="L702" i="1" s="1"/>
  <c r="M702" i="1" s="1"/>
  <c r="J703" i="1"/>
  <c r="I819" i="1"/>
  <c r="Q775" i="1"/>
  <c r="R775" i="1" s="1"/>
  <c r="S776" i="1"/>
  <c r="T776" i="1"/>
  <c r="A777" i="1"/>
  <c r="O776" i="1"/>
  <c r="D776" i="1"/>
  <c r="E776" i="1" s="1"/>
  <c r="F777" i="1" s="1"/>
  <c r="C707" i="1"/>
  <c r="K703" i="1" l="1"/>
  <c r="L703" i="1" s="1"/>
  <c r="M703" i="1" s="1"/>
  <c r="J704" i="1"/>
  <c r="H702" i="1"/>
  <c r="N702" i="1" s="1"/>
  <c r="P702" i="1" s="1"/>
  <c r="B702" i="1" s="1"/>
  <c r="G703" i="1"/>
  <c r="Q776" i="1"/>
  <c r="R776" i="1" s="1"/>
  <c r="T777" i="1"/>
  <c r="S777" i="1"/>
  <c r="C708" i="1"/>
  <c r="A778" i="1"/>
  <c r="O777" i="1"/>
  <c r="D777" i="1"/>
  <c r="E777" i="1" s="1"/>
  <c r="F778" i="1" s="1"/>
  <c r="I820" i="1"/>
  <c r="G704" i="1" l="1"/>
  <c r="H703" i="1"/>
  <c r="N703" i="1" s="1"/>
  <c r="P703" i="1" s="1"/>
  <c r="B703" i="1" s="1"/>
  <c r="K704" i="1"/>
  <c r="L704" i="1" s="1"/>
  <c r="M704" i="1" s="1"/>
  <c r="J705" i="1"/>
  <c r="A779" i="1"/>
  <c r="O778" i="1"/>
  <c r="D778" i="1"/>
  <c r="E778" i="1" s="1"/>
  <c r="F779" i="1" s="1"/>
  <c r="I821" i="1"/>
  <c r="Q777" i="1"/>
  <c r="R777" i="1" s="1"/>
  <c r="T778" i="1"/>
  <c r="S778" i="1"/>
  <c r="C709" i="1"/>
  <c r="K705" i="1" l="1"/>
  <c r="L705" i="1" s="1"/>
  <c r="M705" i="1" s="1"/>
  <c r="J706" i="1"/>
  <c r="H704" i="1"/>
  <c r="N704" i="1" s="1"/>
  <c r="P704" i="1" s="1"/>
  <c r="B704" i="1" s="1"/>
  <c r="G705" i="1"/>
  <c r="Q778" i="1"/>
  <c r="R778" i="1" s="1"/>
  <c r="T779" i="1"/>
  <c r="S779" i="1"/>
  <c r="C710" i="1"/>
  <c r="I822" i="1"/>
  <c r="A780" i="1"/>
  <c r="O779" i="1"/>
  <c r="D779" i="1"/>
  <c r="E779" i="1" s="1"/>
  <c r="F780" i="1" s="1"/>
  <c r="H705" i="1" l="1"/>
  <c r="N705" i="1" s="1"/>
  <c r="P705" i="1" s="1"/>
  <c r="B705" i="1" s="1"/>
  <c r="G706" i="1"/>
  <c r="K706" i="1"/>
  <c r="L706" i="1" s="1"/>
  <c r="M706" i="1" s="1"/>
  <c r="J707" i="1"/>
  <c r="C711" i="1"/>
  <c r="I823" i="1"/>
  <c r="Q779" i="1"/>
  <c r="R779" i="1" s="1"/>
  <c r="T780" i="1"/>
  <c r="S780" i="1"/>
  <c r="O780" i="1"/>
  <c r="A781" i="1"/>
  <c r="D780" i="1"/>
  <c r="E780" i="1" s="1"/>
  <c r="F781" i="1" s="1"/>
  <c r="K707" i="1" l="1"/>
  <c r="L707" i="1" s="1"/>
  <c r="M707" i="1" s="1"/>
  <c r="J708" i="1"/>
  <c r="H706" i="1"/>
  <c r="N706" i="1" s="1"/>
  <c r="P706" i="1" s="1"/>
  <c r="B706" i="1" s="1"/>
  <c r="G707" i="1"/>
  <c r="A782" i="1"/>
  <c r="O781" i="1"/>
  <c r="D781" i="1"/>
  <c r="E781" i="1" s="1"/>
  <c r="F782" i="1" s="1"/>
  <c r="Q780" i="1"/>
  <c r="R780" i="1" s="1"/>
  <c r="S781" i="1"/>
  <c r="T781" i="1"/>
  <c r="C712" i="1"/>
  <c r="I824" i="1"/>
  <c r="G708" i="1" l="1"/>
  <c r="H707" i="1"/>
  <c r="N707" i="1" s="1"/>
  <c r="P707" i="1" s="1"/>
  <c r="B707" i="1" s="1"/>
  <c r="K708" i="1"/>
  <c r="L708" i="1" s="1"/>
  <c r="M708" i="1" s="1"/>
  <c r="J709" i="1"/>
  <c r="Q781" i="1"/>
  <c r="R781" i="1" s="1"/>
  <c r="T782" i="1"/>
  <c r="S782" i="1"/>
  <c r="C713" i="1"/>
  <c r="I825" i="1"/>
  <c r="A783" i="1"/>
  <c r="O782" i="1"/>
  <c r="D782" i="1"/>
  <c r="E782" i="1" s="1"/>
  <c r="F783" i="1" s="1"/>
  <c r="K709" i="1" l="1"/>
  <c r="L709" i="1" s="1"/>
  <c r="M709" i="1" s="1"/>
  <c r="J710" i="1"/>
  <c r="H708" i="1"/>
  <c r="N708" i="1" s="1"/>
  <c r="P708" i="1" s="1"/>
  <c r="B708" i="1" s="1"/>
  <c r="G709" i="1"/>
  <c r="S783" i="1"/>
  <c r="Q782" i="1"/>
  <c r="R782" i="1" s="1"/>
  <c r="T783" i="1"/>
  <c r="I826" i="1"/>
  <c r="O783" i="1"/>
  <c r="A784" i="1"/>
  <c r="D783" i="1"/>
  <c r="E783" i="1" s="1"/>
  <c r="F784" i="1" s="1"/>
  <c r="C714" i="1"/>
  <c r="H709" i="1" l="1"/>
  <c r="N709" i="1" s="1"/>
  <c r="P709" i="1" s="1"/>
  <c r="B709" i="1" s="1"/>
  <c r="G710" i="1"/>
  <c r="K710" i="1"/>
  <c r="L710" i="1" s="1"/>
  <c r="M710" i="1" s="1"/>
  <c r="J711" i="1"/>
  <c r="C715" i="1"/>
  <c r="T784" i="1"/>
  <c r="Q783" i="1"/>
  <c r="R783" i="1" s="1"/>
  <c r="S784" i="1"/>
  <c r="I827" i="1"/>
  <c r="O784" i="1"/>
  <c r="A785" i="1"/>
  <c r="D784" i="1"/>
  <c r="E784" i="1" s="1"/>
  <c r="F785" i="1" s="1"/>
  <c r="K711" i="1" l="1"/>
  <c r="L711" i="1" s="1"/>
  <c r="M711" i="1" s="1"/>
  <c r="J712" i="1"/>
  <c r="H710" i="1"/>
  <c r="N710" i="1" s="1"/>
  <c r="P710" i="1" s="1"/>
  <c r="B710" i="1" s="1"/>
  <c r="G711" i="1"/>
  <c r="A786" i="1"/>
  <c r="O785" i="1"/>
  <c r="D785" i="1"/>
  <c r="E785" i="1" s="1"/>
  <c r="F786" i="1" s="1"/>
  <c r="Q784" i="1"/>
  <c r="R784" i="1" s="1"/>
  <c r="S785" i="1"/>
  <c r="T785" i="1"/>
  <c r="C716" i="1"/>
  <c r="I828" i="1"/>
  <c r="H711" i="1" l="1"/>
  <c r="N711" i="1" s="1"/>
  <c r="P711" i="1" s="1"/>
  <c r="B711" i="1" s="1"/>
  <c r="G712" i="1"/>
  <c r="K712" i="1"/>
  <c r="L712" i="1" s="1"/>
  <c r="M712" i="1" s="1"/>
  <c r="J713" i="1"/>
  <c r="O786" i="1"/>
  <c r="A787" i="1"/>
  <c r="D786" i="1"/>
  <c r="E786" i="1" s="1"/>
  <c r="F787" i="1" s="1"/>
  <c r="I829" i="1"/>
  <c r="C717" i="1"/>
  <c r="Q785" i="1"/>
  <c r="R785" i="1" s="1"/>
  <c r="T786" i="1"/>
  <c r="S786" i="1"/>
  <c r="K713" i="1" l="1"/>
  <c r="L713" i="1" s="1"/>
  <c r="M713" i="1" s="1"/>
  <c r="J714" i="1"/>
  <c r="H712" i="1"/>
  <c r="N712" i="1" s="1"/>
  <c r="P712" i="1" s="1"/>
  <c r="B712" i="1" s="1"/>
  <c r="G713" i="1"/>
  <c r="I830" i="1"/>
  <c r="O787" i="1"/>
  <c r="A788" i="1"/>
  <c r="D787" i="1"/>
  <c r="E787" i="1" s="1"/>
  <c r="F788" i="1" s="1"/>
  <c r="C718" i="1"/>
  <c r="T787" i="1"/>
  <c r="S787" i="1"/>
  <c r="Q786" i="1"/>
  <c r="R786" i="1" s="1"/>
  <c r="H713" i="1" l="1"/>
  <c r="N713" i="1" s="1"/>
  <c r="P713" i="1" s="1"/>
  <c r="B713" i="1" s="1"/>
  <c r="G714" i="1"/>
  <c r="K714" i="1"/>
  <c r="L714" i="1" s="1"/>
  <c r="M714" i="1" s="1"/>
  <c r="J715" i="1"/>
  <c r="Q787" i="1"/>
  <c r="R787" i="1" s="1"/>
  <c r="T788" i="1"/>
  <c r="S788" i="1"/>
  <c r="C719" i="1"/>
  <c r="O788" i="1"/>
  <c r="A789" i="1"/>
  <c r="D788" i="1"/>
  <c r="E788" i="1" s="1"/>
  <c r="F789" i="1" s="1"/>
  <c r="I831" i="1"/>
  <c r="K715" i="1" l="1"/>
  <c r="L715" i="1" s="1"/>
  <c r="M715" i="1" s="1"/>
  <c r="J716" i="1"/>
  <c r="G715" i="1"/>
  <c r="H714" i="1"/>
  <c r="N714" i="1" s="1"/>
  <c r="P714" i="1" s="1"/>
  <c r="B714" i="1" s="1"/>
  <c r="C720" i="1"/>
  <c r="I832" i="1"/>
  <c r="A790" i="1"/>
  <c r="O789" i="1"/>
  <c r="D789" i="1"/>
  <c r="E789" i="1" s="1"/>
  <c r="F790" i="1" s="1"/>
  <c r="T789" i="1"/>
  <c r="Q788" i="1"/>
  <c r="R788" i="1" s="1"/>
  <c r="S789" i="1"/>
  <c r="H715" i="1" l="1"/>
  <c r="N715" i="1" s="1"/>
  <c r="P715" i="1" s="1"/>
  <c r="B715" i="1" s="1"/>
  <c r="G716" i="1"/>
  <c r="K716" i="1"/>
  <c r="L716" i="1" s="1"/>
  <c r="M716" i="1" s="1"/>
  <c r="J717" i="1"/>
  <c r="Q789" i="1"/>
  <c r="R789" i="1" s="1"/>
  <c r="S790" i="1"/>
  <c r="T790" i="1"/>
  <c r="I833" i="1"/>
  <c r="A791" i="1"/>
  <c r="O790" i="1"/>
  <c r="D790" i="1"/>
  <c r="E790" i="1" s="1"/>
  <c r="F791" i="1" s="1"/>
  <c r="C721" i="1"/>
  <c r="K717" i="1" l="1"/>
  <c r="L717" i="1" s="1"/>
  <c r="M717" i="1" s="1"/>
  <c r="J718" i="1"/>
  <c r="G717" i="1"/>
  <c r="H716" i="1"/>
  <c r="N716" i="1" s="1"/>
  <c r="P716" i="1" s="1"/>
  <c r="B716" i="1" s="1"/>
  <c r="C722" i="1"/>
  <c r="T791" i="1"/>
  <c r="Q790" i="1"/>
  <c r="R790" i="1" s="1"/>
  <c r="S791" i="1"/>
  <c r="I834" i="1"/>
  <c r="O791" i="1"/>
  <c r="A792" i="1"/>
  <c r="D791" i="1"/>
  <c r="E791" i="1" s="1"/>
  <c r="F792" i="1" s="1"/>
  <c r="H717" i="1" l="1"/>
  <c r="N717" i="1" s="1"/>
  <c r="P717" i="1" s="1"/>
  <c r="B717" i="1" s="1"/>
  <c r="G718" i="1"/>
  <c r="K718" i="1"/>
  <c r="L718" i="1" s="1"/>
  <c r="M718" i="1" s="1"/>
  <c r="J719" i="1"/>
  <c r="I835" i="1"/>
  <c r="C723" i="1"/>
  <c r="O792" i="1"/>
  <c r="A793" i="1"/>
  <c r="D792" i="1"/>
  <c r="E792" i="1" s="1"/>
  <c r="F793" i="1" s="1"/>
  <c r="S792" i="1"/>
  <c r="Q791" i="1"/>
  <c r="R791" i="1" s="1"/>
  <c r="T792" i="1"/>
  <c r="K719" i="1" l="1"/>
  <c r="L719" i="1" s="1"/>
  <c r="M719" i="1" s="1"/>
  <c r="J720" i="1"/>
  <c r="H718" i="1"/>
  <c r="N718" i="1" s="1"/>
  <c r="P718" i="1" s="1"/>
  <c r="B718" i="1" s="1"/>
  <c r="G719" i="1"/>
  <c r="Q792" i="1"/>
  <c r="R792" i="1" s="1"/>
  <c r="S793" i="1"/>
  <c r="T793" i="1"/>
  <c r="C724" i="1"/>
  <c r="A794" i="1"/>
  <c r="O793" i="1"/>
  <c r="D793" i="1"/>
  <c r="E793" i="1" s="1"/>
  <c r="F794" i="1" s="1"/>
  <c r="I836" i="1"/>
  <c r="H719" i="1" l="1"/>
  <c r="N719" i="1" s="1"/>
  <c r="P719" i="1" s="1"/>
  <c r="B719" i="1" s="1"/>
  <c r="G720" i="1"/>
  <c r="K720" i="1"/>
  <c r="L720" i="1" s="1"/>
  <c r="M720" i="1" s="1"/>
  <c r="J721" i="1"/>
  <c r="I837" i="1"/>
  <c r="Q793" i="1"/>
  <c r="R793" i="1" s="1"/>
  <c r="T794" i="1"/>
  <c r="S794" i="1"/>
  <c r="A795" i="1"/>
  <c r="O794" i="1"/>
  <c r="D794" i="1"/>
  <c r="E794" i="1" s="1"/>
  <c r="F795" i="1" s="1"/>
  <c r="C725" i="1"/>
  <c r="K721" i="1" l="1"/>
  <c r="L721" i="1" s="1"/>
  <c r="M721" i="1" s="1"/>
  <c r="J722" i="1"/>
  <c r="H720" i="1"/>
  <c r="N720" i="1" s="1"/>
  <c r="P720" i="1" s="1"/>
  <c r="B720" i="1" s="1"/>
  <c r="G721" i="1"/>
  <c r="T795" i="1"/>
  <c r="Q794" i="1"/>
  <c r="R794" i="1" s="1"/>
  <c r="S795" i="1"/>
  <c r="C726" i="1"/>
  <c r="A796" i="1"/>
  <c r="O795" i="1"/>
  <c r="D795" i="1"/>
  <c r="E795" i="1" s="1"/>
  <c r="F796" i="1" s="1"/>
  <c r="I838" i="1"/>
  <c r="G722" i="1" l="1"/>
  <c r="H721" i="1"/>
  <c r="N721" i="1" s="1"/>
  <c r="P721" i="1" s="1"/>
  <c r="B721" i="1" s="1"/>
  <c r="K722" i="1"/>
  <c r="L722" i="1" s="1"/>
  <c r="M722" i="1" s="1"/>
  <c r="J723" i="1"/>
  <c r="O796" i="1"/>
  <c r="A797" i="1"/>
  <c r="D796" i="1"/>
  <c r="E796" i="1" s="1"/>
  <c r="F797" i="1" s="1"/>
  <c r="I839" i="1"/>
  <c r="Q795" i="1"/>
  <c r="R795" i="1" s="1"/>
  <c r="T796" i="1"/>
  <c r="S796" i="1"/>
  <c r="C727" i="1"/>
  <c r="K723" i="1" l="1"/>
  <c r="L723" i="1" s="1"/>
  <c r="M723" i="1" s="1"/>
  <c r="J724" i="1"/>
  <c r="H722" i="1"/>
  <c r="N722" i="1" s="1"/>
  <c r="P722" i="1" s="1"/>
  <c r="B722" i="1" s="1"/>
  <c r="G723" i="1"/>
  <c r="I840" i="1"/>
  <c r="C728" i="1"/>
  <c r="A798" i="1"/>
  <c r="O797" i="1"/>
  <c r="D797" i="1"/>
  <c r="E797" i="1" s="1"/>
  <c r="F798" i="1" s="1"/>
  <c r="Q796" i="1"/>
  <c r="R796" i="1" s="1"/>
  <c r="S797" i="1"/>
  <c r="T797" i="1"/>
  <c r="K724" i="1" l="1"/>
  <c r="L724" i="1" s="1"/>
  <c r="M724" i="1" s="1"/>
  <c r="J725" i="1"/>
  <c r="H723" i="1"/>
  <c r="N723" i="1" s="1"/>
  <c r="P723" i="1" s="1"/>
  <c r="B723" i="1" s="1"/>
  <c r="G724" i="1"/>
  <c r="Q797" i="1"/>
  <c r="R797" i="1" s="1"/>
  <c r="T798" i="1"/>
  <c r="S798" i="1"/>
  <c r="C729" i="1"/>
  <c r="A799" i="1"/>
  <c r="O798" i="1"/>
  <c r="D798" i="1"/>
  <c r="E798" i="1" s="1"/>
  <c r="F799" i="1" s="1"/>
  <c r="I841" i="1"/>
  <c r="G725" i="1" l="1"/>
  <c r="H724" i="1"/>
  <c r="N724" i="1" s="1"/>
  <c r="P724" i="1" s="1"/>
  <c r="B724" i="1" s="1"/>
  <c r="K725" i="1"/>
  <c r="L725" i="1" s="1"/>
  <c r="M725" i="1" s="1"/>
  <c r="J726" i="1"/>
  <c r="O799" i="1"/>
  <c r="A800" i="1"/>
  <c r="D799" i="1"/>
  <c r="E799" i="1" s="1"/>
  <c r="F800" i="1" s="1"/>
  <c r="I842" i="1"/>
  <c r="T799" i="1"/>
  <c r="Q798" i="1"/>
  <c r="R798" i="1" s="1"/>
  <c r="S799" i="1"/>
  <c r="C730" i="1"/>
  <c r="K726" i="1" l="1"/>
  <c r="L726" i="1" s="1"/>
  <c r="M726" i="1" s="1"/>
  <c r="J727" i="1"/>
  <c r="H725" i="1"/>
  <c r="N725" i="1" s="1"/>
  <c r="P725" i="1" s="1"/>
  <c r="B725" i="1" s="1"/>
  <c r="G726" i="1"/>
  <c r="C731" i="1"/>
  <c r="I843" i="1"/>
  <c r="O800" i="1"/>
  <c r="A801" i="1"/>
  <c r="D800" i="1"/>
  <c r="E800" i="1" s="1"/>
  <c r="F801" i="1" s="1"/>
  <c r="T800" i="1"/>
  <c r="Q799" i="1"/>
  <c r="R799" i="1" s="1"/>
  <c r="S800" i="1"/>
  <c r="H726" i="1" l="1"/>
  <c r="N726" i="1" s="1"/>
  <c r="P726" i="1" s="1"/>
  <c r="B726" i="1" s="1"/>
  <c r="G727" i="1"/>
  <c r="K727" i="1"/>
  <c r="L727" i="1" s="1"/>
  <c r="M727" i="1" s="1"/>
  <c r="J728" i="1"/>
  <c r="I844" i="1"/>
  <c r="A802" i="1"/>
  <c r="O801" i="1"/>
  <c r="D801" i="1"/>
  <c r="E801" i="1" s="1"/>
  <c r="F802" i="1" s="1"/>
  <c r="Q800" i="1"/>
  <c r="R800" i="1" s="1"/>
  <c r="T801" i="1"/>
  <c r="S801" i="1"/>
  <c r="C732" i="1"/>
  <c r="K728" i="1" l="1"/>
  <c r="L728" i="1" s="1"/>
  <c r="M728" i="1" s="1"/>
  <c r="J729" i="1"/>
  <c r="G728" i="1"/>
  <c r="H727" i="1"/>
  <c r="N727" i="1" s="1"/>
  <c r="P727" i="1" s="1"/>
  <c r="B727" i="1" s="1"/>
  <c r="I845" i="1"/>
  <c r="O802" i="1"/>
  <c r="A803" i="1"/>
  <c r="D802" i="1"/>
  <c r="E802" i="1" s="1"/>
  <c r="F803" i="1" s="1"/>
  <c r="C733" i="1"/>
  <c r="Q801" i="1"/>
  <c r="R801" i="1" s="1"/>
  <c r="S802" i="1"/>
  <c r="T802" i="1"/>
  <c r="H728" i="1" l="1"/>
  <c r="N728" i="1" s="1"/>
  <c r="P728" i="1" s="1"/>
  <c r="B728" i="1" s="1"/>
  <c r="G729" i="1"/>
  <c r="K729" i="1"/>
  <c r="L729" i="1" s="1"/>
  <c r="M729" i="1" s="1"/>
  <c r="J730" i="1"/>
  <c r="O803" i="1"/>
  <c r="A804" i="1"/>
  <c r="D803" i="1"/>
  <c r="E803" i="1" s="1"/>
  <c r="F804" i="1" s="1"/>
  <c r="I846" i="1"/>
  <c r="C734" i="1"/>
  <c r="T803" i="1"/>
  <c r="S803" i="1"/>
  <c r="Q802" i="1"/>
  <c r="R802" i="1" s="1"/>
  <c r="K730" i="1" l="1"/>
  <c r="L730" i="1" s="1"/>
  <c r="M730" i="1" s="1"/>
  <c r="J731" i="1"/>
  <c r="G730" i="1"/>
  <c r="H729" i="1"/>
  <c r="N729" i="1" s="1"/>
  <c r="P729" i="1" s="1"/>
  <c r="B729" i="1" s="1"/>
  <c r="O804" i="1"/>
  <c r="A805" i="1"/>
  <c r="D804" i="1"/>
  <c r="E804" i="1" s="1"/>
  <c r="F805" i="1" s="1"/>
  <c r="I847" i="1"/>
  <c r="T804" i="1"/>
  <c r="Q803" i="1"/>
  <c r="R803" i="1" s="1"/>
  <c r="S804" i="1"/>
  <c r="C735" i="1"/>
  <c r="H730" i="1" l="1"/>
  <c r="N730" i="1" s="1"/>
  <c r="P730" i="1" s="1"/>
  <c r="B730" i="1" s="1"/>
  <c r="G731" i="1"/>
  <c r="K731" i="1"/>
  <c r="L731" i="1" s="1"/>
  <c r="M731" i="1" s="1"/>
  <c r="J732" i="1"/>
  <c r="I848" i="1"/>
  <c r="O805" i="1"/>
  <c r="A806" i="1"/>
  <c r="D805" i="1"/>
  <c r="E805" i="1" s="1"/>
  <c r="F806" i="1" s="1"/>
  <c r="C736" i="1"/>
  <c r="Q804" i="1"/>
  <c r="R804" i="1" s="1"/>
  <c r="T805" i="1"/>
  <c r="S805" i="1"/>
  <c r="H731" i="1" l="1"/>
  <c r="N731" i="1" s="1"/>
  <c r="P731" i="1" s="1"/>
  <c r="B731" i="1" s="1"/>
  <c r="G732" i="1"/>
  <c r="K732" i="1"/>
  <c r="L732" i="1" s="1"/>
  <c r="M732" i="1" s="1"/>
  <c r="J733" i="1"/>
  <c r="C737" i="1"/>
  <c r="R737" i="1" s="1"/>
  <c r="Q805" i="1"/>
  <c r="R805" i="1" s="1"/>
  <c r="S806" i="1"/>
  <c r="T806" i="1"/>
  <c r="I849" i="1"/>
  <c r="A807" i="1"/>
  <c r="O806" i="1"/>
  <c r="D806" i="1"/>
  <c r="E806" i="1" s="1"/>
  <c r="F807" i="1" s="1"/>
  <c r="K733" i="1" l="1"/>
  <c r="L733" i="1" s="1"/>
  <c r="M733" i="1" s="1"/>
  <c r="J734" i="1"/>
  <c r="H732" i="1"/>
  <c r="N732" i="1" s="1"/>
  <c r="P732" i="1" s="1"/>
  <c r="B732" i="1" s="1"/>
  <c r="G733" i="1"/>
  <c r="O807" i="1"/>
  <c r="A808" i="1"/>
  <c r="D807" i="1"/>
  <c r="E807" i="1" s="1"/>
  <c r="F808" i="1" s="1"/>
  <c r="C738" i="1"/>
  <c r="R738" i="1" s="1"/>
  <c r="S807" i="1"/>
  <c r="Q806" i="1"/>
  <c r="R806" i="1" s="1"/>
  <c r="T807" i="1"/>
  <c r="I850" i="1"/>
  <c r="H733" i="1" l="1"/>
  <c r="N733" i="1" s="1"/>
  <c r="P733" i="1" s="1"/>
  <c r="B733" i="1" s="1"/>
  <c r="G734" i="1"/>
  <c r="K734" i="1"/>
  <c r="L734" i="1" s="1"/>
  <c r="M734" i="1" s="1"/>
  <c r="J735" i="1"/>
  <c r="Q807" i="1"/>
  <c r="R807" i="1" s="1"/>
  <c r="T808" i="1"/>
  <c r="S808" i="1"/>
  <c r="C739" i="1"/>
  <c r="O808" i="1"/>
  <c r="A809" i="1"/>
  <c r="D808" i="1"/>
  <c r="I851" i="1"/>
  <c r="K735" i="1" l="1"/>
  <c r="L735" i="1" s="1"/>
  <c r="M735" i="1" s="1"/>
  <c r="J736" i="1"/>
  <c r="H734" i="1"/>
  <c r="N734" i="1" s="1"/>
  <c r="P734" i="1" s="1"/>
  <c r="B734" i="1" s="1"/>
  <c r="G735" i="1"/>
  <c r="C740" i="1"/>
  <c r="I852" i="1"/>
  <c r="A810" i="1"/>
  <c r="O809" i="1"/>
  <c r="D809" i="1"/>
  <c r="E809" i="1" s="1"/>
  <c r="E808" i="1"/>
  <c r="F809" i="1" s="1"/>
  <c r="Q808" i="1"/>
  <c r="R808" i="1" s="1"/>
  <c r="T809" i="1"/>
  <c r="S809" i="1"/>
  <c r="G736" i="1" l="1"/>
  <c r="H735" i="1"/>
  <c r="N735" i="1" s="1"/>
  <c r="P735" i="1" s="1"/>
  <c r="B735" i="1" s="1"/>
  <c r="K736" i="1"/>
  <c r="L736" i="1" s="1"/>
  <c r="M736" i="1" s="1"/>
  <c r="J737" i="1"/>
  <c r="C741" i="1"/>
  <c r="F810" i="1"/>
  <c r="A811" i="1"/>
  <c r="O810" i="1"/>
  <c r="D810" i="1"/>
  <c r="E810" i="1" s="1"/>
  <c r="F811" i="1" s="1"/>
  <c r="Q809" i="1"/>
  <c r="R809" i="1" s="1"/>
  <c r="S810" i="1"/>
  <c r="T810" i="1"/>
  <c r="I853" i="1"/>
  <c r="H736" i="1" l="1"/>
  <c r="N736" i="1" s="1"/>
  <c r="P736" i="1" s="1"/>
  <c r="B736" i="1" s="1"/>
  <c r="G737" i="1"/>
  <c r="K737" i="1"/>
  <c r="L737" i="1" s="1"/>
  <c r="M737" i="1" s="1"/>
  <c r="J738" i="1"/>
  <c r="T811" i="1"/>
  <c r="S811" i="1"/>
  <c r="Q810" i="1"/>
  <c r="R810" i="1" s="1"/>
  <c r="I854" i="1"/>
  <c r="C742" i="1"/>
  <c r="O811" i="1"/>
  <c r="A812" i="1"/>
  <c r="D811" i="1"/>
  <c r="E811" i="1" s="1"/>
  <c r="F812" i="1" s="1"/>
  <c r="K738" i="1" l="1"/>
  <c r="L738" i="1" s="1"/>
  <c r="M738" i="1" s="1"/>
  <c r="J739" i="1"/>
  <c r="H737" i="1"/>
  <c r="N737" i="1" s="1"/>
  <c r="P737" i="1" s="1"/>
  <c r="B737" i="1" s="1"/>
  <c r="G738" i="1"/>
  <c r="C743" i="1"/>
  <c r="O812" i="1"/>
  <c r="A813" i="1"/>
  <c r="D812" i="1"/>
  <c r="E812" i="1" s="1"/>
  <c r="F813" i="1" s="1"/>
  <c r="I855" i="1"/>
  <c r="T812" i="1"/>
  <c r="Q811" i="1"/>
  <c r="R811" i="1" s="1"/>
  <c r="S812" i="1"/>
  <c r="R743" i="1" l="1"/>
  <c r="H738" i="1"/>
  <c r="N738" i="1" s="1"/>
  <c r="P738" i="1" s="1"/>
  <c r="G739" i="1"/>
  <c r="K739" i="1"/>
  <c r="L739" i="1" s="1"/>
  <c r="M739" i="1" s="1"/>
  <c r="J740" i="1"/>
  <c r="I856" i="1"/>
  <c r="C744" i="1"/>
  <c r="A814" i="1"/>
  <c r="O813" i="1"/>
  <c r="D813" i="1"/>
  <c r="E813" i="1" s="1"/>
  <c r="F814" i="1" s="1"/>
  <c r="S813" i="1"/>
  <c r="Q812" i="1"/>
  <c r="R812" i="1" s="1"/>
  <c r="T813" i="1"/>
  <c r="B738" i="1" l="1"/>
  <c r="K740" i="1"/>
  <c r="L740" i="1" s="1"/>
  <c r="M740" i="1" s="1"/>
  <c r="J741" i="1"/>
  <c r="H739" i="1"/>
  <c r="N739" i="1" s="1"/>
  <c r="P739" i="1" s="1"/>
  <c r="B739" i="1" s="1"/>
  <c r="G740" i="1"/>
  <c r="I857" i="1"/>
  <c r="C745" i="1"/>
  <c r="Q813" i="1"/>
  <c r="R813" i="1" s="1"/>
  <c r="S814" i="1"/>
  <c r="T814" i="1"/>
  <c r="A815" i="1"/>
  <c r="O814" i="1"/>
  <c r="D814" i="1"/>
  <c r="E814" i="1" s="1"/>
  <c r="F815" i="1" s="1"/>
  <c r="G741" i="1" l="1"/>
  <c r="H740" i="1"/>
  <c r="N740" i="1" s="1"/>
  <c r="P740" i="1" s="1"/>
  <c r="B740" i="1" s="1"/>
  <c r="K741" i="1"/>
  <c r="L741" i="1" s="1"/>
  <c r="M741" i="1" s="1"/>
  <c r="J742" i="1"/>
  <c r="C746" i="1"/>
  <c r="O815" i="1"/>
  <c r="A816" i="1"/>
  <c r="D815" i="1"/>
  <c r="E815" i="1" s="1"/>
  <c r="F816" i="1" s="1"/>
  <c r="S815" i="1"/>
  <c r="Q814" i="1"/>
  <c r="R814" i="1" s="1"/>
  <c r="T815" i="1"/>
  <c r="I858" i="1"/>
  <c r="K742" i="1" l="1"/>
  <c r="L742" i="1" s="1"/>
  <c r="M742" i="1" s="1"/>
  <c r="J743" i="1"/>
  <c r="H741" i="1"/>
  <c r="N741" i="1" s="1"/>
  <c r="P741" i="1" s="1"/>
  <c r="B741" i="1" s="1"/>
  <c r="G742" i="1"/>
  <c r="C747" i="1"/>
  <c r="T816" i="1"/>
  <c r="S816" i="1"/>
  <c r="Q815" i="1"/>
  <c r="R815" i="1" s="1"/>
  <c r="I859" i="1"/>
  <c r="O816" i="1"/>
  <c r="A817" i="1"/>
  <c r="D816" i="1"/>
  <c r="H742" i="1" l="1"/>
  <c r="N742" i="1" s="1"/>
  <c r="P742" i="1" s="1"/>
  <c r="B742" i="1" s="1"/>
  <c r="G743" i="1"/>
  <c r="K743" i="1"/>
  <c r="L743" i="1" s="1"/>
  <c r="M743" i="1" s="1"/>
  <c r="J744" i="1"/>
  <c r="E816" i="1"/>
  <c r="F817" i="1" s="1"/>
  <c r="C748" i="1"/>
  <c r="Q816" i="1"/>
  <c r="R816" i="1" s="1"/>
  <c r="T817" i="1"/>
  <c r="S817" i="1"/>
  <c r="A818" i="1"/>
  <c r="O817" i="1"/>
  <c r="D817" i="1"/>
  <c r="E817" i="1" s="1"/>
  <c r="I860" i="1"/>
  <c r="F818" i="1" l="1"/>
  <c r="K744" i="1"/>
  <c r="L744" i="1" s="1"/>
  <c r="M744" i="1" s="1"/>
  <c r="J745" i="1"/>
  <c r="H743" i="1"/>
  <c r="N743" i="1" s="1"/>
  <c r="P743" i="1" s="1"/>
  <c r="B743" i="1" s="1"/>
  <c r="G744" i="1"/>
  <c r="I861" i="1"/>
  <c r="Q817" i="1"/>
  <c r="R817" i="1" s="1"/>
  <c r="S818" i="1"/>
  <c r="T818" i="1"/>
  <c r="C749" i="1"/>
  <c r="O818" i="1"/>
  <c r="A819" i="1"/>
  <c r="D818" i="1"/>
  <c r="E818" i="1" s="1"/>
  <c r="F819" i="1" s="1"/>
  <c r="H744" i="1" l="1"/>
  <c r="N744" i="1" s="1"/>
  <c r="P744" i="1" s="1"/>
  <c r="B744" i="1" s="1"/>
  <c r="G745" i="1"/>
  <c r="K745" i="1"/>
  <c r="L745" i="1" s="1"/>
  <c r="M745" i="1" s="1"/>
  <c r="J746" i="1"/>
  <c r="C750" i="1"/>
  <c r="I862" i="1"/>
  <c r="S819" i="1"/>
  <c r="T819" i="1"/>
  <c r="Q818" i="1"/>
  <c r="R818" i="1" s="1"/>
  <c r="O819" i="1"/>
  <c r="A820" i="1"/>
  <c r="D819" i="1"/>
  <c r="E819" i="1" s="1"/>
  <c r="F820" i="1" s="1"/>
  <c r="K746" i="1" l="1"/>
  <c r="L746" i="1" s="1"/>
  <c r="M746" i="1" s="1"/>
  <c r="J747" i="1"/>
  <c r="G746" i="1"/>
  <c r="H745" i="1"/>
  <c r="N745" i="1" s="1"/>
  <c r="P745" i="1" s="1"/>
  <c r="B745" i="1" s="1"/>
  <c r="T820" i="1"/>
  <c r="S820" i="1"/>
  <c r="Q819" i="1"/>
  <c r="R819" i="1" s="1"/>
  <c r="C751" i="1"/>
  <c r="I863" i="1"/>
  <c r="O820" i="1"/>
  <c r="A821" i="1"/>
  <c r="D820" i="1"/>
  <c r="E820" i="1" s="1"/>
  <c r="F821" i="1" s="1"/>
  <c r="H746" i="1" l="1"/>
  <c r="N746" i="1" s="1"/>
  <c r="P746" i="1" s="1"/>
  <c r="B746" i="1" s="1"/>
  <c r="G747" i="1"/>
  <c r="K747" i="1"/>
  <c r="L747" i="1" s="1"/>
  <c r="M747" i="1" s="1"/>
  <c r="J748" i="1"/>
  <c r="Q820" i="1"/>
  <c r="R820" i="1" s="1"/>
  <c r="S821" i="1"/>
  <c r="T821" i="1"/>
  <c r="I864" i="1"/>
  <c r="C752" i="1"/>
  <c r="A822" i="1"/>
  <c r="O821" i="1"/>
  <c r="D821" i="1"/>
  <c r="E821" i="1" s="1"/>
  <c r="F822" i="1" s="1"/>
  <c r="K748" i="1" l="1"/>
  <c r="L748" i="1" s="1"/>
  <c r="M748" i="1" s="1"/>
  <c r="J749" i="1"/>
  <c r="H747" i="1"/>
  <c r="N747" i="1" s="1"/>
  <c r="P747" i="1" s="1"/>
  <c r="B747" i="1" s="1"/>
  <c r="G748" i="1"/>
  <c r="A823" i="1"/>
  <c r="O822" i="1"/>
  <c r="D822" i="1"/>
  <c r="E822" i="1" s="1"/>
  <c r="F823" i="1" s="1"/>
  <c r="I865" i="1"/>
  <c r="Q821" i="1"/>
  <c r="R821" i="1" s="1"/>
  <c r="T822" i="1"/>
  <c r="S822" i="1"/>
  <c r="C753" i="1"/>
  <c r="G749" i="1" l="1"/>
  <c r="H748" i="1"/>
  <c r="N748" i="1" s="1"/>
  <c r="P748" i="1" s="1"/>
  <c r="B748" i="1" s="1"/>
  <c r="K749" i="1"/>
  <c r="L749" i="1" s="1"/>
  <c r="M749" i="1" s="1"/>
  <c r="J750" i="1"/>
  <c r="I866" i="1"/>
  <c r="T823" i="1"/>
  <c r="Q822" i="1"/>
  <c r="R822" i="1" s="1"/>
  <c r="S823" i="1"/>
  <c r="O823" i="1"/>
  <c r="A824" i="1"/>
  <c r="D823" i="1"/>
  <c r="E823" i="1" s="1"/>
  <c r="F824" i="1" s="1"/>
  <c r="C754" i="1"/>
  <c r="K750" i="1" l="1"/>
  <c r="L750" i="1" s="1"/>
  <c r="M750" i="1" s="1"/>
  <c r="J751" i="1"/>
  <c r="G750" i="1"/>
  <c r="H749" i="1"/>
  <c r="N749" i="1" s="1"/>
  <c r="P749" i="1" s="1"/>
  <c r="B749" i="1" s="1"/>
  <c r="C755" i="1"/>
  <c r="Q823" i="1"/>
  <c r="R823" i="1" s="1"/>
  <c r="T824" i="1"/>
  <c r="S824" i="1"/>
  <c r="I867" i="1"/>
  <c r="O824" i="1"/>
  <c r="A825" i="1"/>
  <c r="D824" i="1"/>
  <c r="H750" i="1" l="1"/>
  <c r="N750" i="1" s="1"/>
  <c r="P750" i="1" s="1"/>
  <c r="B750" i="1" s="1"/>
  <c r="G751" i="1"/>
  <c r="K751" i="1"/>
  <c r="L751" i="1" s="1"/>
  <c r="M751" i="1" s="1"/>
  <c r="J752" i="1"/>
  <c r="C756" i="1"/>
  <c r="Q824" i="1"/>
  <c r="R824" i="1" s="1"/>
  <c r="T825" i="1"/>
  <c r="S825" i="1"/>
  <c r="A826" i="1"/>
  <c r="O825" i="1"/>
  <c r="D825" i="1"/>
  <c r="E825" i="1" s="1"/>
  <c r="E824" i="1"/>
  <c r="F825" i="1" s="1"/>
  <c r="I868" i="1"/>
  <c r="K752" i="1" l="1"/>
  <c r="L752" i="1" s="1"/>
  <c r="M752" i="1" s="1"/>
  <c r="J753" i="1"/>
  <c r="H751" i="1"/>
  <c r="N751" i="1" s="1"/>
  <c r="P751" i="1" s="1"/>
  <c r="B751" i="1" s="1"/>
  <c r="G752" i="1"/>
  <c r="Q825" i="1"/>
  <c r="R825" i="1" s="1"/>
  <c r="S826" i="1"/>
  <c r="T826" i="1"/>
  <c r="I869" i="1"/>
  <c r="F826" i="1"/>
  <c r="A827" i="1"/>
  <c r="O826" i="1"/>
  <c r="D826" i="1"/>
  <c r="E826" i="1" s="1"/>
  <c r="F827" i="1" s="1"/>
  <c r="C757" i="1"/>
  <c r="G753" i="1" l="1"/>
  <c r="H752" i="1"/>
  <c r="N752" i="1" s="1"/>
  <c r="P752" i="1" s="1"/>
  <c r="B752" i="1" s="1"/>
  <c r="K753" i="1"/>
  <c r="L753" i="1" s="1"/>
  <c r="M753" i="1" s="1"/>
  <c r="J754" i="1"/>
  <c r="C758" i="1"/>
  <c r="T827" i="1"/>
  <c r="Q826" i="1"/>
  <c r="R826" i="1" s="1"/>
  <c r="S827" i="1"/>
  <c r="I870" i="1"/>
  <c r="O827" i="1"/>
  <c r="A828" i="1"/>
  <c r="D827" i="1"/>
  <c r="E827" i="1" s="1"/>
  <c r="F828" i="1" s="1"/>
  <c r="K754" i="1" l="1"/>
  <c r="L754" i="1" s="1"/>
  <c r="M754" i="1" s="1"/>
  <c r="J755" i="1"/>
  <c r="H753" i="1"/>
  <c r="N753" i="1" s="1"/>
  <c r="P753" i="1" s="1"/>
  <c r="B753" i="1" s="1"/>
  <c r="G754" i="1"/>
  <c r="O828" i="1"/>
  <c r="A829" i="1"/>
  <c r="D828" i="1"/>
  <c r="E828" i="1" s="1"/>
  <c r="F829" i="1" s="1"/>
  <c r="I871" i="1"/>
  <c r="C759" i="1"/>
  <c r="T828" i="1"/>
  <c r="Q827" i="1"/>
  <c r="R827" i="1" s="1"/>
  <c r="S828" i="1"/>
  <c r="H754" i="1" l="1"/>
  <c r="N754" i="1" s="1"/>
  <c r="P754" i="1" s="1"/>
  <c r="B754" i="1" s="1"/>
  <c r="G755" i="1"/>
  <c r="K755" i="1"/>
  <c r="L755" i="1" s="1"/>
  <c r="M755" i="1" s="1"/>
  <c r="J756" i="1"/>
  <c r="I872" i="1"/>
  <c r="A830" i="1"/>
  <c r="O829" i="1"/>
  <c r="D829" i="1"/>
  <c r="E829" i="1" s="1"/>
  <c r="F830" i="1" s="1"/>
  <c r="Q828" i="1"/>
  <c r="R828" i="1" s="1"/>
  <c r="T829" i="1"/>
  <c r="S829" i="1"/>
  <c r="C760" i="1"/>
  <c r="K756" i="1" l="1"/>
  <c r="L756" i="1" s="1"/>
  <c r="M756" i="1" s="1"/>
  <c r="J757" i="1"/>
  <c r="H755" i="1"/>
  <c r="N755" i="1" s="1"/>
  <c r="P755" i="1" s="1"/>
  <c r="B755" i="1" s="1"/>
  <c r="G756" i="1"/>
  <c r="O830" i="1"/>
  <c r="A831" i="1"/>
  <c r="D830" i="1"/>
  <c r="E830" i="1" s="1"/>
  <c r="F831" i="1" s="1"/>
  <c r="C761" i="1"/>
  <c r="Q829" i="1"/>
  <c r="R829" i="1" s="1"/>
  <c r="S830" i="1"/>
  <c r="T830" i="1"/>
  <c r="I873" i="1"/>
  <c r="H756" i="1" l="1"/>
  <c r="N756" i="1" s="1"/>
  <c r="P756" i="1" s="1"/>
  <c r="B756" i="1" s="1"/>
  <c r="G757" i="1"/>
  <c r="K757" i="1"/>
  <c r="L757" i="1" s="1"/>
  <c r="M757" i="1" s="1"/>
  <c r="J758" i="1"/>
  <c r="C762" i="1"/>
  <c r="I874" i="1"/>
  <c r="T831" i="1"/>
  <c r="Q830" i="1"/>
  <c r="R830" i="1" s="1"/>
  <c r="S831" i="1"/>
  <c r="O831" i="1"/>
  <c r="A832" i="1"/>
  <c r="D831" i="1"/>
  <c r="E831" i="1" s="1"/>
  <c r="F832" i="1" s="1"/>
  <c r="K758" i="1" l="1"/>
  <c r="L758" i="1" s="1"/>
  <c r="M758" i="1" s="1"/>
  <c r="J759" i="1"/>
  <c r="H757" i="1"/>
  <c r="N757" i="1" s="1"/>
  <c r="P757" i="1" s="1"/>
  <c r="B757" i="1" s="1"/>
  <c r="G758" i="1"/>
  <c r="T832" i="1"/>
  <c r="Q831" i="1"/>
  <c r="R831" i="1" s="1"/>
  <c r="S832" i="1"/>
  <c r="I875" i="1"/>
  <c r="O832" i="1"/>
  <c r="A833" i="1"/>
  <c r="D832" i="1"/>
  <c r="C763" i="1"/>
  <c r="H758" i="1" l="1"/>
  <c r="N758" i="1" s="1"/>
  <c r="P758" i="1" s="1"/>
  <c r="B758" i="1" s="1"/>
  <c r="G759" i="1"/>
  <c r="K759" i="1"/>
  <c r="L759" i="1" s="1"/>
  <c r="M759" i="1" s="1"/>
  <c r="J760" i="1"/>
  <c r="C764" i="1"/>
  <c r="A834" i="1"/>
  <c r="O833" i="1"/>
  <c r="D833" i="1"/>
  <c r="E833" i="1" s="1"/>
  <c r="I876" i="1"/>
  <c r="E832" i="1"/>
  <c r="F833" i="1" s="1"/>
  <c r="Q832" i="1"/>
  <c r="R832" i="1" s="1"/>
  <c r="T833" i="1"/>
  <c r="S833" i="1"/>
  <c r="K760" i="1" l="1"/>
  <c r="L760" i="1" s="1"/>
  <c r="M760" i="1" s="1"/>
  <c r="J761" i="1"/>
  <c r="H759" i="1"/>
  <c r="N759" i="1" s="1"/>
  <c r="P759" i="1" s="1"/>
  <c r="B759" i="1" s="1"/>
  <c r="G760" i="1"/>
  <c r="F834" i="1"/>
  <c r="A835" i="1"/>
  <c r="O834" i="1"/>
  <c r="D834" i="1"/>
  <c r="E834" i="1" s="1"/>
  <c r="F835" i="1" s="1"/>
  <c r="I877" i="1"/>
  <c r="Q833" i="1"/>
  <c r="R833" i="1" s="1"/>
  <c r="S834" i="1"/>
  <c r="T834" i="1"/>
  <c r="C765" i="1"/>
  <c r="H760" i="1" l="1"/>
  <c r="N760" i="1" s="1"/>
  <c r="P760" i="1" s="1"/>
  <c r="B760" i="1" s="1"/>
  <c r="G761" i="1"/>
  <c r="K761" i="1"/>
  <c r="L761" i="1" s="1"/>
  <c r="M761" i="1" s="1"/>
  <c r="J762" i="1"/>
  <c r="C766" i="1"/>
  <c r="I878" i="1"/>
  <c r="O835" i="1"/>
  <c r="A836" i="1"/>
  <c r="D835" i="1"/>
  <c r="E835" i="1" s="1"/>
  <c r="F836" i="1" s="1"/>
  <c r="S835" i="1"/>
  <c r="Q834" i="1"/>
  <c r="R834" i="1" s="1"/>
  <c r="T835" i="1"/>
  <c r="K762" i="1" l="1"/>
  <c r="L762" i="1" s="1"/>
  <c r="M762" i="1" s="1"/>
  <c r="J763" i="1"/>
  <c r="H761" i="1"/>
  <c r="N761" i="1" s="1"/>
  <c r="P761" i="1" s="1"/>
  <c r="B761" i="1" s="1"/>
  <c r="G762" i="1"/>
  <c r="S836" i="1"/>
  <c r="Q835" i="1"/>
  <c r="R835" i="1" s="1"/>
  <c r="T836" i="1"/>
  <c r="C767" i="1"/>
  <c r="O836" i="1"/>
  <c r="A837" i="1"/>
  <c r="D836" i="1"/>
  <c r="E836" i="1" s="1"/>
  <c r="F837" i="1" s="1"/>
  <c r="I879" i="1"/>
  <c r="H762" i="1" l="1"/>
  <c r="N762" i="1" s="1"/>
  <c r="P762" i="1" s="1"/>
  <c r="B762" i="1" s="1"/>
  <c r="G763" i="1"/>
  <c r="K763" i="1"/>
  <c r="L763" i="1" s="1"/>
  <c r="M763" i="1" s="1"/>
  <c r="J764" i="1"/>
  <c r="C768" i="1"/>
  <c r="I880" i="1"/>
  <c r="A838" i="1"/>
  <c r="O837" i="1"/>
  <c r="D837" i="1"/>
  <c r="E837" i="1" s="1"/>
  <c r="F838" i="1" s="1"/>
  <c r="Q836" i="1"/>
  <c r="R836" i="1" s="1"/>
  <c r="T837" i="1"/>
  <c r="S837" i="1"/>
  <c r="K764" i="1" l="1"/>
  <c r="L764" i="1" s="1"/>
  <c r="M764" i="1" s="1"/>
  <c r="J765" i="1"/>
  <c r="H763" i="1"/>
  <c r="N763" i="1" s="1"/>
  <c r="P763" i="1" s="1"/>
  <c r="B763" i="1" s="1"/>
  <c r="G764" i="1"/>
  <c r="C769" i="1"/>
  <c r="Q837" i="1"/>
  <c r="R837" i="1" s="1"/>
  <c r="T838" i="1"/>
  <c r="S838" i="1"/>
  <c r="O838" i="1"/>
  <c r="A839" i="1"/>
  <c r="D838" i="1"/>
  <c r="E838" i="1" s="1"/>
  <c r="F839" i="1" s="1"/>
  <c r="I881" i="1"/>
  <c r="H764" i="1" l="1"/>
  <c r="N764" i="1" s="1"/>
  <c r="P764" i="1" s="1"/>
  <c r="B764" i="1" s="1"/>
  <c r="G765" i="1"/>
  <c r="K765" i="1"/>
  <c r="L765" i="1" s="1"/>
  <c r="M765" i="1" s="1"/>
  <c r="J766" i="1"/>
  <c r="O839" i="1"/>
  <c r="A840" i="1"/>
  <c r="D839" i="1"/>
  <c r="E839" i="1" s="1"/>
  <c r="F840" i="1" s="1"/>
  <c r="I882" i="1"/>
  <c r="S839" i="1"/>
  <c r="T839" i="1"/>
  <c r="Q838" i="1"/>
  <c r="R838" i="1" s="1"/>
  <c r="C770" i="1"/>
  <c r="K766" i="1" l="1"/>
  <c r="L766" i="1" s="1"/>
  <c r="M766" i="1" s="1"/>
  <c r="J767" i="1"/>
  <c r="H765" i="1"/>
  <c r="N765" i="1" s="1"/>
  <c r="P765" i="1" s="1"/>
  <c r="B765" i="1" s="1"/>
  <c r="G766" i="1"/>
  <c r="I883" i="1"/>
  <c r="O840" i="1"/>
  <c r="A841" i="1"/>
  <c r="D840" i="1"/>
  <c r="T840" i="1"/>
  <c r="S840" i="1"/>
  <c r="Q839" i="1"/>
  <c r="R839" i="1" s="1"/>
  <c r="C771" i="1"/>
  <c r="H766" i="1" l="1"/>
  <c r="N766" i="1" s="1"/>
  <c r="P766" i="1" s="1"/>
  <c r="B766" i="1" s="1"/>
  <c r="G767" i="1"/>
  <c r="K767" i="1"/>
  <c r="L767" i="1" s="1"/>
  <c r="M767" i="1" s="1"/>
  <c r="J768" i="1"/>
  <c r="E840" i="1"/>
  <c r="F841" i="1" s="1"/>
  <c r="O841" i="1"/>
  <c r="A842" i="1"/>
  <c r="D841" i="1"/>
  <c r="E841" i="1" s="1"/>
  <c r="I884" i="1"/>
  <c r="Q840" i="1"/>
  <c r="R840" i="1" s="1"/>
  <c r="T841" i="1"/>
  <c r="S841" i="1"/>
  <c r="C772" i="1"/>
  <c r="F842" i="1" l="1"/>
  <c r="K768" i="1"/>
  <c r="L768" i="1" s="1"/>
  <c r="M768" i="1" s="1"/>
  <c r="J769" i="1"/>
  <c r="H767" i="1"/>
  <c r="N767" i="1" s="1"/>
  <c r="P767" i="1" s="1"/>
  <c r="B767" i="1" s="1"/>
  <c r="G768" i="1"/>
  <c r="O842" i="1"/>
  <c r="A843" i="1"/>
  <c r="D842" i="1"/>
  <c r="E842" i="1" s="1"/>
  <c r="F843" i="1" s="1"/>
  <c r="C773" i="1"/>
  <c r="I885" i="1"/>
  <c r="Q841" i="1"/>
  <c r="R841" i="1" s="1"/>
  <c r="T842" i="1"/>
  <c r="S842" i="1"/>
  <c r="H768" i="1" l="1"/>
  <c r="N768" i="1" s="1"/>
  <c r="P768" i="1" s="1"/>
  <c r="B768" i="1" s="1"/>
  <c r="G769" i="1"/>
  <c r="K769" i="1"/>
  <c r="L769" i="1" s="1"/>
  <c r="M769" i="1" s="1"/>
  <c r="J770" i="1"/>
  <c r="I886" i="1"/>
  <c r="O843" i="1"/>
  <c r="A844" i="1"/>
  <c r="D843" i="1"/>
  <c r="E843" i="1" s="1"/>
  <c r="F844" i="1" s="1"/>
  <c r="C774" i="1"/>
  <c r="S843" i="1"/>
  <c r="Q842" i="1"/>
  <c r="R842" i="1" s="1"/>
  <c r="T843" i="1"/>
  <c r="K770" i="1" l="1"/>
  <c r="L770" i="1" s="1"/>
  <c r="M770" i="1" s="1"/>
  <c r="J771" i="1"/>
  <c r="G770" i="1"/>
  <c r="H769" i="1"/>
  <c r="N769" i="1" s="1"/>
  <c r="P769" i="1" s="1"/>
  <c r="B769" i="1" s="1"/>
  <c r="C775" i="1"/>
  <c r="T844" i="1"/>
  <c r="S844" i="1"/>
  <c r="Q843" i="1"/>
  <c r="R843" i="1" s="1"/>
  <c r="I887" i="1"/>
  <c r="O844" i="1"/>
  <c r="A845" i="1"/>
  <c r="D844" i="1"/>
  <c r="E844" i="1" s="1"/>
  <c r="F845" i="1" s="1"/>
  <c r="H770" i="1" l="1"/>
  <c r="N770" i="1" s="1"/>
  <c r="P770" i="1" s="1"/>
  <c r="B770" i="1" s="1"/>
  <c r="G771" i="1"/>
  <c r="K771" i="1"/>
  <c r="L771" i="1" s="1"/>
  <c r="M771" i="1" s="1"/>
  <c r="J772" i="1"/>
  <c r="A846" i="1"/>
  <c r="O845" i="1"/>
  <c r="D845" i="1"/>
  <c r="E845" i="1" s="1"/>
  <c r="F846" i="1" s="1"/>
  <c r="I888" i="1"/>
  <c r="S845" i="1"/>
  <c r="Q844" i="1"/>
  <c r="R844" i="1" s="1"/>
  <c r="T845" i="1"/>
  <c r="C776" i="1"/>
  <c r="K772" i="1" l="1"/>
  <c r="L772" i="1" s="1"/>
  <c r="M772" i="1" s="1"/>
  <c r="J773" i="1"/>
  <c r="H771" i="1"/>
  <c r="N771" i="1" s="1"/>
  <c r="P771" i="1" s="1"/>
  <c r="B771" i="1" s="1"/>
  <c r="G772" i="1"/>
  <c r="C777" i="1"/>
  <c r="A847" i="1"/>
  <c r="O846" i="1"/>
  <c r="D846" i="1"/>
  <c r="E846" i="1" s="1"/>
  <c r="F847" i="1" s="1"/>
  <c r="I889" i="1"/>
  <c r="Q845" i="1"/>
  <c r="R845" i="1" s="1"/>
  <c r="T846" i="1"/>
  <c r="S846" i="1"/>
  <c r="H772" i="1" l="1"/>
  <c r="N772" i="1" s="1"/>
  <c r="P772" i="1" s="1"/>
  <c r="B772" i="1" s="1"/>
  <c r="G773" i="1"/>
  <c r="K773" i="1"/>
  <c r="L773" i="1" s="1"/>
  <c r="M773" i="1" s="1"/>
  <c r="J774" i="1"/>
  <c r="I890" i="1"/>
  <c r="S847" i="1"/>
  <c r="T847" i="1"/>
  <c r="Q846" i="1"/>
  <c r="R846" i="1" s="1"/>
  <c r="C778" i="1"/>
  <c r="O847" i="1"/>
  <c r="A848" i="1"/>
  <c r="D847" i="1"/>
  <c r="E847" i="1" s="1"/>
  <c r="F848" i="1" s="1"/>
  <c r="K774" i="1" l="1"/>
  <c r="L774" i="1" s="1"/>
  <c r="M774" i="1" s="1"/>
  <c r="J775" i="1"/>
  <c r="H773" i="1"/>
  <c r="N773" i="1" s="1"/>
  <c r="P773" i="1" s="1"/>
  <c r="B773" i="1" s="1"/>
  <c r="G774" i="1"/>
  <c r="T848" i="1"/>
  <c r="Q847" i="1"/>
  <c r="R847" i="1" s="1"/>
  <c r="S848" i="1"/>
  <c r="C779" i="1"/>
  <c r="O848" i="1"/>
  <c r="A849" i="1"/>
  <c r="D848" i="1"/>
  <c r="I891" i="1"/>
  <c r="H774" i="1" l="1"/>
  <c r="N774" i="1" s="1"/>
  <c r="P774" i="1" s="1"/>
  <c r="B774" i="1" s="1"/>
  <c r="G775" i="1"/>
  <c r="K775" i="1"/>
  <c r="L775" i="1" s="1"/>
  <c r="M775" i="1" s="1"/>
  <c r="J776" i="1"/>
  <c r="E848" i="1"/>
  <c r="F849" i="1" s="1"/>
  <c r="Q848" i="1"/>
  <c r="R848" i="1" s="1"/>
  <c r="T849" i="1"/>
  <c r="S849" i="1"/>
  <c r="I892" i="1"/>
  <c r="C780" i="1"/>
  <c r="A850" i="1"/>
  <c r="O849" i="1"/>
  <c r="D849" i="1"/>
  <c r="E849" i="1" s="1"/>
  <c r="F850" i="1" l="1"/>
  <c r="K776" i="1"/>
  <c r="L776" i="1" s="1"/>
  <c r="M776" i="1" s="1"/>
  <c r="J777" i="1"/>
  <c r="H775" i="1"/>
  <c r="N775" i="1" s="1"/>
  <c r="P775" i="1" s="1"/>
  <c r="B775" i="1" s="1"/>
  <c r="G776" i="1"/>
  <c r="C781" i="1"/>
  <c r="I893" i="1"/>
  <c r="A851" i="1"/>
  <c r="O850" i="1"/>
  <c r="D850" i="1"/>
  <c r="E850" i="1" s="1"/>
  <c r="F851" i="1" s="1"/>
  <c r="Q849" i="1"/>
  <c r="R849" i="1" s="1"/>
  <c r="T850" i="1"/>
  <c r="S850" i="1"/>
  <c r="G777" i="1" l="1"/>
  <c r="H776" i="1"/>
  <c r="N776" i="1" s="1"/>
  <c r="P776" i="1" s="1"/>
  <c r="B776" i="1" s="1"/>
  <c r="K777" i="1"/>
  <c r="L777" i="1" s="1"/>
  <c r="M777" i="1" s="1"/>
  <c r="J778" i="1"/>
  <c r="O851" i="1"/>
  <c r="A852" i="1"/>
  <c r="D851" i="1"/>
  <c r="E851" i="1" s="1"/>
  <c r="F852" i="1" s="1"/>
  <c r="C782" i="1"/>
  <c r="S851" i="1"/>
  <c r="T851" i="1"/>
  <c r="Q850" i="1"/>
  <c r="R850" i="1" s="1"/>
  <c r="I894" i="1"/>
  <c r="K778" i="1" l="1"/>
  <c r="L778" i="1" s="1"/>
  <c r="M778" i="1" s="1"/>
  <c r="J779" i="1"/>
  <c r="G778" i="1"/>
  <c r="H777" i="1"/>
  <c r="N777" i="1" s="1"/>
  <c r="P777" i="1" s="1"/>
  <c r="B777" i="1" s="1"/>
  <c r="Q851" i="1"/>
  <c r="R851" i="1" s="1"/>
  <c r="T852" i="1"/>
  <c r="S852" i="1"/>
  <c r="C783" i="1"/>
  <c r="I895" i="1"/>
  <c r="O852" i="1"/>
  <c r="A853" i="1"/>
  <c r="D852" i="1"/>
  <c r="E852" i="1" s="1"/>
  <c r="F853" i="1" s="1"/>
  <c r="H778" i="1" l="1"/>
  <c r="N778" i="1" s="1"/>
  <c r="P778" i="1" s="1"/>
  <c r="B778" i="1" s="1"/>
  <c r="G779" i="1"/>
  <c r="K779" i="1"/>
  <c r="L779" i="1" s="1"/>
  <c r="M779" i="1" s="1"/>
  <c r="J780" i="1"/>
  <c r="S853" i="1"/>
  <c r="Q852" i="1"/>
  <c r="R852" i="1" s="1"/>
  <c r="T853" i="1"/>
  <c r="C784" i="1"/>
  <c r="I896" i="1"/>
  <c r="A854" i="1"/>
  <c r="O853" i="1"/>
  <c r="D853" i="1"/>
  <c r="E853" i="1" s="1"/>
  <c r="F854" i="1" s="1"/>
  <c r="K780" i="1" l="1"/>
  <c r="L780" i="1" s="1"/>
  <c r="M780" i="1" s="1"/>
  <c r="J781" i="1"/>
  <c r="H779" i="1"/>
  <c r="N779" i="1" s="1"/>
  <c r="P779" i="1" s="1"/>
  <c r="B779" i="1" s="1"/>
  <c r="G780" i="1"/>
  <c r="I897" i="1"/>
  <c r="A855" i="1"/>
  <c r="O854" i="1"/>
  <c r="D854" i="1"/>
  <c r="E854" i="1" s="1"/>
  <c r="F855" i="1" s="1"/>
  <c r="Q853" i="1"/>
  <c r="R853" i="1" s="1"/>
  <c r="T854" i="1"/>
  <c r="S854" i="1"/>
  <c r="C785" i="1"/>
  <c r="H780" i="1" l="1"/>
  <c r="N780" i="1" s="1"/>
  <c r="P780" i="1" s="1"/>
  <c r="B780" i="1" s="1"/>
  <c r="G781" i="1"/>
  <c r="K781" i="1"/>
  <c r="L781" i="1" s="1"/>
  <c r="M781" i="1" s="1"/>
  <c r="J782" i="1"/>
  <c r="C786" i="1"/>
  <c r="S855" i="1"/>
  <c r="T855" i="1"/>
  <c r="Q854" i="1"/>
  <c r="R854" i="1" s="1"/>
  <c r="O855" i="1"/>
  <c r="A856" i="1"/>
  <c r="D855" i="1"/>
  <c r="E855" i="1" s="1"/>
  <c r="F856" i="1" s="1"/>
  <c r="I898" i="1"/>
  <c r="K782" i="1" l="1"/>
  <c r="L782" i="1" s="1"/>
  <c r="M782" i="1" s="1"/>
  <c r="J783" i="1"/>
  <c r="H781" i="1"/>
  <c r="N781" i="1" s="1"/>
  <c r="P781" i="1" s="1"/>
  <c r="B781" i="1" s="1"/>
  <c r="G782" i="1"/>
  <c r="O856" i="1"/>
  <c r="A857" i="1"/>
  <c r="D856" i="1"/>
  <c r="E856" i="1" s="1"/>
  <c r="F857" i="1" s="1"/>
  <c r="C787" i="1"/>
  <c r="I899" i="1"/>
  <c r="T856" i="1"/>
  <c r="Q855" i="1"/>
  <c r="R855" i="1" s="1"/>
  <c r="S856" i="1"/>
  <c r="H782" i="1" l="1"/>
  <c r="N782" i="1" s="1"/>
  <c r="P782" i="1" s="1"/>
  <c r="B782" i="1" s="1"/>
  <c r="G783" i="1"/>
  <c r="K783" i="1"/>
  <c r="L783" i="1" s="1"/>
  <c r="M783" i="1" s="1"/>
  <c r="J784" i="1"/>
  <c r="I900" i="1"/>
  <c r="C788" i="1"/>
  <c r="A858" i="1"/>
  <c r="O857" i="1"/>
  <c r="D857" i="1"/>
  <c r="E857" i="1" s="1"/>
  <c r="F858" i="1" s="1"/>
  <c r="Q856" i="1"/>
  <c r="R856" i="1" s="1"/>
  <c r="T857" i="1"/>
  <c r="S857" i="1"/>
  <c r="K784" i="1" l="1"/>
  <c r="L784" i="1" s="1"/>
  <c r="M784" i="1" s="1"/>
  <c r="J785" i="1"/>
  <c r="H783" i="1"/>
  <c r="N783" i="1" s="1"/>
  <c r="P783" i="1" s="1"/>
  <c r="B783" i="1" s="1"/>
  <c r="G784" i="1"/>
  <c r="Q857" i="1"/>
  <c r="R857" i="1" s="1"/>
  <c r="S858" i="1"/>
  <c r="T858" i="1"/>
  <c r="C789" i="1"/>
  <c r="I901" i="1"/>
  <c r="A859" i="1"/>
  <c r="O858" i="1"/>
  <c r="D858" i="1"/>
  <c r="E858" i="1" s="1"/>
  <c r="F859" i="1" s="1"/>
  <c r="H784" i="1" l="1"/>
  <c r="N784" i="1" s="1"/>
  <c r="P784" i="1" s="1"/>
  <c r="B784" i="1" s="1"/>
  <c r="G785" i="1"/>
  <c r="K785" i="1"/>
  <c r="L785" i="1" s="1"/>
  <c r="M785" i="1" s="1"/>
  <c r="J786" i="1"/>
  <c r="I902" i="1"/>
  <c r="T859" i="1"/>
  <c r="Q858" i="1"/>
  <c r="R858" i="1" s="1"/>
  <c r="S859" i="1"/>
  <c r="O859" i="1"/>
  <c r="A860" i="1"/>
  <c r="D859" i="1"/>
  <c r="E859" i="1" s="1"/>
  <c r="F860" i="1" s="1"/>
  <c r="C790" i="1"/>
  <c r="K786" i="1" l="1"/>
  <c r="L786" i="1" s="1"/>
  <c r="M786" i="1" s="1"/>
  <c r="J787" i="1"/>
  <c r="H785" i="1"/>
  <c r="N785" i="1" s="1"/>
  <c r="P785" i="1" s="1"/>
  <c r="B785" i="1" s="1"/>
  <c r="G786" i="1"/>
  <c r="I903" i="1"/>
  <c r="O860" i="1"/>
  <c r="A861" i="1"/>
  <c r="D860" i="1"/>
  <c r="E860" i="1" s="1"/>
  <c r="F861" i="1" s="1"/>
  <c r="C791" i="1"/>
  <c r="T860" i="1"/>
  <c r="Q859" i="1"/>
  <c r="R859" i="1" s="1"/>
  <c r="S860" i="1"/>
  <c r="H786" i="1" l="1"/>
  <c r="N786" i="1" s="1"/>
  <c r="P786" i="1" s="1"/>
  <c r="B786" i="1" s="1"/>
  <c r="G787" i="1"/>
  <c r="K787" i="1"/>
  <c r="L787" i="1" s="1"/>
  <c r="M787" i="1" s="1"/>
  <c r="J788" i="1"/>
  <c r="C792" i="1"/>
  <c r="I904" i="1"/>
  <c r="Q860" i="1"/>
  <c r="R860" i="1" s="1"/>
  <c r="T861" i="1"/>
  <c r="S861" i="1"/>
  <c r="A862" i="1"/>
  <c r="O861" i="1"/>
  <c r="D861" i="1"/>
  <c r="E861" i="1" s="1"/>
  <c r="F862" i="1" s="1"/>
  <c r="K788" i="1" l="1"/>
  <c r="L788" i="1" s="1"/>
  <c r="M788" i="1" s="1"/>
  <c r="J789" i="1"/>
  <c r="H787" i="1"/>
  <c r="N787" i="1" s="1"/>
  <c r="P787" i="1" s="1"/>
  <c r="B787" i="1" s="1"/>
  <c r="G788" i="1"/>
  <c r="I905" i="1"/>
  <c r="T862" i="1"/>
  <c r="S862" i="1"/>
  <c r="Q861" i="1"/>
  <c r="R861" i="1" s="1"/>
  <c r="C793" i="1"/>
  <c r="O862" i="1"/>
  <c r="A863" i="1"/>
  <c r="D862" i="1"/>
  <c r="E862" i="1" s="1"/>
  <c r="F863" i="1" s="1"/>
  <c r="G789" i="1" l="1"/>
  <c r="H788" i="1"/>
  <c r="N788" i="1" s="1"/>
  <c r="P788" i="1" s="1"/>
  <c r="B788" i="1" s="1"/>
  <c r="K789" i="1"/>
  <c r="L789" i="1" s="1"/>
  <c r="M789" i="1" s="1"/>
  <c r="J790" i="1"/>
  <c r="T863" i="1"/>
  <c r="S863" i="1"/>
  <c r="Q862" i="1"/>
  <c r="R862" i="1" s="1"/>
  <c r="C794" i="1"/>
  <c r="I906" i="1"/>
  <c r="O863" i="1"/>
  <c r="A864" i="1"/>
  <c r="D863" i="1"/>
  <c r="E863" i="1" s="1"/>
  <c r="F864" i="1" s="1"/>
  <c r="K790" i="1" l="1"/>
  <c r="L790" i="1" s="1"/>
  <c r="M790" i="1" s="1"/>
  <c r="J791" i="1"/>
  <c r="H789" i="1"/>
  <c r="N789" i="1" s="1"/>
  <c r="P789" i="1" s="1"/>
  <c r="B789" i="1" s="1"/>
  <c r="G790" i="1"/>
  <c r="C795" i="1"/>
  <c r="I907" i="1"/>
  <c r="Q863" i="1"/>
  <c r="R863" i="1" s="1"/>
  <c r="S864" i="1"/>
  <c r="T864" i="1"/>
  <c r="A865" i="1"/>
  <c r="O864" i="1"/>
  <c r="D864" i="1"/>
  <c r="E864" i="1" s="1"/>
  <c r="F865" i="1" s="1"/>
  <c r="H790" i="1" l="1"/>
  <c r="N790" i="1" s="1"/>
  <c r="P790" i="1" s="1"/>
  <c r="B790" i="1" s="1"/>
  <c r="G791" i="1"/>
  <c r="K791" i="1"/>
  <c r="L791" i="1" s="1"/>
  <c r="M791" i="1" s="1"/>
  <c r="J792" i="1"/>
  <c r="I908" i="1"/>
  <c r="C796" i="1"/>
  <c r="Q864" i="1"/>
  <c r="R864" i="1" s="1"/>
  <c r="T865" i="1"/>
  <c r="S865" i="1"/>
  <c r="O865" i="1"/>
  <c r="A866" i="1"/>
  <c r="D865" i="1"/>
  <c r="E865" i="1" s="1"/>
  <c r="F866" i="1" s="1"/>
  <c r="K792" i="1" l="1"/>
  <c r="L792" i="1" s="1"/>
  <c r="M792" i="1" s="1"/>
  <c r="J793" i="1"/>
  <c r="H791" i="1"/>
  <c r="N791" i="1" s="1"/>
  <c r="P791" i="1" s="1"/>
  <c r="B791" i="1" s="1"/>
  <c r="G792" i="1"/>
  <c r="C797" i="1"/>
  <c r="O866" i="1"/>
  <c r="A867" i="1"/>
  <c r="D866" i="1"/>
  <c r="E866" i="1" s="1"/>
  <c r="F867" i="1" s="1"/>
  <c r="T866" i="1"/>
  <c r="S866" i="1"/>
  <c r="Q865" i="1"/>
  <c r="R865" i="1" s="1"/>
  <c r="I909" i="1"/>
  <c r="H792" i="1" l="1"/>
  <c r="N792" i="1" s="1"/>
  <c r="P792" i="1" s="1"/>
  <c r="B792" i="1" s="1"/>
  <c r="G793" i="1"/>
  <c r="K793" i="1"/>
  <c r="L793" i="1" s="1"/>
  <c r="M793" i="1" s="1"/>
  <c r="J794" i="1"/>
  <c r="O867" i="1"/>
  <c r="A868" i="1"/>
  <c r="D867" i="1"/>
  <c r="E867" i="1" s="1"/>
  <c r="F868" i="1" s="1"/>
  <c r="Q866" i="1"/>
  <c r="R866" i="1" s="1"/>
  <c r="T867" i="1"/>
  <c r="S867" i="1"/>
  <c r="I910" i="1"/>
  <c r="C798" i="1"/>
  <c r="K794" i="1" l="1"/>
  <c r="L794" i="1" s="1"/>
  <c r="M794" i="1" s="1"/>
  <c r="J795" i="1"/>
  <c r="H793" i="1"/>
  <c r="N793" i="1" s="1"/>
  <c r="P793" i="1" s="1"/>
  <c r="B793" i="1" s="1"/>
  <c r="G794" i="1"/>
  <c r="T868" i="1"/>
  <c r="Q867" i="1"/>
  <c r="R867" i="1" s="1"/>
  <c r="S868" i="1"/>
  <c r="C799" i="1"/>
  <c r="A869" i="1"/>
  <c r="O868" i="1"/>
  <c r="D868" i="1"/>
  <c r="E868" i="1" s="1"/>
  <c r="F869" i="1" s="1"/>
  <c r="I911" i="1"/>
  <c r="H794" i="1" l="1"/>
  <c r="N794" i="1" s="1"/>
  <c r="P794" i="1" s="1"/>
  <c r="B794" i="1" s="1"/>
  <c r="G795" i="1"/>
  <c r="K795" i="1"/>
  <c r="L795" i="1" s="1"/>
  <c r="M795" i="1" s="1"/>
  <c r="J796" i="1"/>
  <c r="C800" i="1"/>
  <c r="I912" i="1"/>
  <c r="Q868" i="1"/>
  <c r="R868" i="1" s="1"/>
  <c r="S869" i="1"/>
  <c r="T869" i="1"/>
  <c r="A870" i="1"/>
  <c r="O869" i="1"/>
  <c r="D869" i="1"/>
  <c r="E869" i="1" s="1"/>
  <c r="F870" i="1" s="1"/>
  <c r="K796" i="1" l="1"/>
  <c r="L796" i="1" s="1"/>
  <c r="M796" i="1" s="1"/>
  <c r="J797" i="1"/>
  <c r="H795" i="1"/>
  <c r="N795" i="1" s="1"/>
  <c r="P795" i="1" s="1"/>
  <c r="B795" i="1" s="1"/>
  <c r="G796" i="1"/>
  <c r="C801" i="1"/>
  <c r="I913" i="1"/>
  <c r="O870" i="1"/>
  <c r="A871" i="1"/>
  <c r="D870" i="1"/>
  <c r="E870" i="1" s="1"/>
  <c r="F871" i="1" s="1"/>
  <c r="T870" i="1"/>
  <c r="Q869" i="1"/>
  <c r="R869" i="1" s="1"/>
  <c r="S870" i="1"/>
  <c r="G797" i="1" l="1"/>
  <c r="H796" i="1"/>
  <c r="N796" i="1" s="1"/>
  <c r="P796" i="1" s="1"/>
  <c r="B796" i="1" s="1"/>
  <c r="K797" i="1"/>
  <c r="L797" i="1" s="1"/>
  <c r="M797" i="1" s="1"/>
  <c r="J798" i="1"/>
  <c r="S871" i="1"/>
  <c r="Q870" i="1"/>
  <c r="R870" i="1" s="1"/>
  <c r="T871" i="1"/>
  <c r="C802" i="1"/>
  <c r="O871" i="1"/>
  <c r="A872" i="1"/>
  <c r="D871" i="1"/>
  <c r="E871" i="1" s="1"/>
  <c r="F872" i="1" s="1"/>
  <c r="I914" i="1"/>
  <c r="K798" i="1" l="1"/>
  <c r="L798" i="1" s="1"/>
  <c r="M798" i="1" s="1"/>
  <c r="J799" i="1"/>
  <c r="H797" i="1"/>
  <c r="N797" i="1" s="1"/>
  <c r="P797" i="1" s="1"/>
  <c r="B797" i="1" s="1"/>
  <c r="G798" i="1"/>
  <c r="I915" i="1"/>
  <c r="A873" i="1"/>
  <c r="O872" i="1"/>
  <c r="D872" i="1"/>
  <c r="E872" i="1" s="1"/>
  <c r="F873" i="1" s="1"/>
  <c r="C803" i="1"/>
  <c r="Q871" i="1"/>
  <c r="R871" i="1" s="1"/>
  <c r="S872" i="1"/>
  <c r="T872" i="1"/>
  <c r="G799" i="1" l="1"/>
  <c r="H798" i="1"/>
  <c r="N798" i="1" s="1"/>
  <c r="P798" i="1" s="1"/>
  <c r="B798" i="1" s="1"/>
  <c r="K799" i="1"/>
  <c r="L799" i="1" s="1"/>
  <c r="M799" i="1" s="1"/>
  <c r="J800" i="1"/>
  <c r="Q872" i="1"/>
  <c r="R872" i="1" s="1"/>
  <c r="S873" i="1"/>
  <c r="T873" i="1"/>
  <c r="C804" i="1"/>
  <c r="A874" i="1"/>
  <c r="O873" i="1"/>
  <c r="D873" i="1"/>
  <c r="E873" i="1" s="1"/>
  <c r="F874" i="1" s="1"/>
  <c r="I916" i="1"/>
  <c r="K800" i="1" l="1"/>
  <c r="L800" i="1" s="1"/>
  <c r="M800" i="1" s="1"/>
  <c r="J801" i="1"/>
  <c r="H799" i="1"/>
  <c r="N799" i="1" s="1"/>
  <c r="P799" i="1" s="1"/>
  <c r="B799" i="1" s="1"/>
  <c r="G800" i="1"/>
  <c r="S874" i="1"/>
  <c r="T874" i="1"/>
  <c r="Q873" i="1"/>
  <c r="R873" i="1" s="1"/>
  <c r="I917" i="1"/>
  <c r="O874" i="1"/>
  <c r="A875" i="1"/>
  <c r="D874" i="1"/>
  <c r="E874" i="1" s="1"/>
  <c r="F875" i="1" s="1"/>
  <c r="C805" i="1"/>
  <c r="H800" i="1" l="1"/>
  <c r="N800" i="1" s="1"/>
  <c r="P800" i="1" s="1"/>
  <c r="B800" i="1" s="1"/>
  <c r="G801" i="1"/>
  <c r="K801" i="1"/>
  <c r="L801" i="1" s="1"/>
  <c r="M801" i="1" s="1"/>
  <c r="J802" i="1"/>
  <c r="O875" i="1"/>
  <c r="A876" i="1"/>
  <c r="D875" i="1"/>
  <c r="E875" i="1" s="1"/>
  <c r="F876" i="1" s="1"/>
  <c r="C806" i="1"/>
  <c r="I918" i="1"/>
  <c r="T875" i="1"/>
  <c r="S875" i="1"/>
  <c r="Q874" i="1"/>
  <c r="R874" i="1" s="1"/>
  <c r="K802" i="1" l="1"/>
  <c r="L802" i="1" s="1"/>
  <c r="M802" i="1" s="1"/>
  <c r="J803" i="1"/>
  <c r="H801" i="1"/>
  <c r="N801" i="1" s="1"/>
  <c r="P801" i="1" s="1"/>
  <c r="B801" i="1" s="1"/>
  <c r="G802" i="1"/>
  <c r="C807" i="1"/>
  <c r="A877" i="1"/>
  <c r="O876" i="1"/>
  <c r="D876" i="1"/>
  <c r="E876" i="1" s="1"/>
  <c r="F877" i="1" s="1"/>
  <c r="I919" i="1"/>
  <c r="Q875" i="1"/>
  <c r="R875" i="1" s="1"/>
  <c r="T876" i="1"/>
  <c r="S876" i="1"/>
  <c r="G803" i="1" l="1"/>
  <c r="H802" i="1"/>
  <c r="N802" i="1" s="1"/>
  <c r="P802" i="1" s="1"/>
  <c r="B802" i="1" s="1"/>
  <c r="K803" i="1"/>
  <c r="L803" i="1" s="1"/>
  <c r="M803" i="1" s="1"/>
  <c r="J804" i="1"/>
  <c r="Q876" i="1"/>
  <c r="R876" i="1" s="1"/>
  <c r="T877" i="1"/>
  <c r="S877" i="1"/>
  <c r="A878" i="1"/>
  <c r="O877" i="1"/>
  <c r="D877" i="1"/>
  <c r="E877" i="1" s="1"/>
  <c r="F878" i="1" s="1"/>
  <c r="I920" i="1"/>
  <c r="C808" i="1"/>
  <c r="K804" i="1" l="1"/>
  <c r="L804" i="1" s="1"/>
  <c r="M804" i="1" s="1"/>
  <c r="J805" i="1"/>
  <c r="H803" i="1"/>
  <c r="N803" i="1" s="1"/>
  <c r="P803" i="1" s="1"/>
  <c r="B803" i="1" s="1"/>
  <c r="G804" i="1"/>
  <c r="C809" i="1"/>
  <c r="I921" i="1"/>
  <c r="O878" i="1"/>
  <c r="A879" i="1"/>
  <c r="D878" i="1"/>
  <c r="E878" i="1" s="1"/>
  <c r="F879" i="1" s="1"/>
  <c r="T878" i="1"/>
  <c r="S878" i="1"/>
  <c r="Q877" i="1"/>
  <c r="R877" i="1" s="1"/>
  <c r="H804" i="1" l="1"/>
  <c r="N804" i="1" s="1"/>
  <c r="P804" i="1" s="1"/>
  <c r="B804" i="1" s="1"/>
  <c r="G805" i="1"/>
  <c r="K805" i="1"/>
  <c r="L805" i="1" s="1"/>
  <c r="M805" i="1" s="1"/>
  <c r="J806" i="1"/>
  <c r="O879" i="1"/>
  <c r="A880" i="1"/>
  <c r="D879" i="1"/>
  <c r="E879" i="1" s="1"/>
  <c r="F880" i="1" s="1"/>
  <c r="I922" i="1"/>
  <c r="C810" i="1"/>
  <c r="Q878" i="1"/>
  <c r="R878" i="1" s="1"/>
  <c r="T879" i="1"/>
  <c r="S879" i="1"/>
  <c r="K806" i="1" l="1"/>
  <c r="L806" i="1" s="1"/>
  <c r="M806" i="1" s="1"/>
  <c r="J807" i="1"/>
  <c r="H805" i="1"/>
  <c r="N805" i="1" s="1"/>
  <c r="P805" i="1" s="1"/>
  <c r="B805" i="1" s="1"/>
  <c r="G806" i="1"/>
  <c r="Q879" i="1"/>
  <c r="R879" i="1" s="1"/>
  <c r="T880" i="1"/>
  <c r="S880" i="1"/>
  <c r="A881" i="1"/>
  <c r="O880" i="1"/>
  <c r="D880" i="1"/>
  <c r="E880" i="1" s="1"/>
  <c r="F881" i="1" s="1"/>
  <c r="I923" i="1"/>
  <c r="C811" i="1"/>
  <c r="G807" i="1" l="1"/>
  <c r="H806" i="1"/>
  <c r="N806" i="1" s="1"/>
  <c r="P806" i="1" s="1"/>
  <c r="B806" i="1" s="1"/>
  <c r="K807" i="1"/>
  <c r="L807" i="1" s="1"/>
  <c r="M807" i="1" s="1"/>
  <c r="J808" i="1"/>
  <c r="A882" i="1"/>
  <c r="O881" i="1"/>
  <c r="D881" i="1"/>
  <c r="E881" i="1" s="1"/>
  <c r="F882" i="1" s="1"/>
  <c r="C812" i="1"/>
  <c r="I924" i="1"/>
  <c r="Q880" i="1"/>
  <c r="R880" i="1" s="1"/>
  <c r="T881" i="1"/>
  <c r="S881" i="1"/>
  <c r="K808" i="1" l="1"/>
  <c r="L808" i="1" s="1"/>
  <c r="M808" i="1" s="1"/>
  <c r="J809" i="1"/>
  <c r="G808" i="1"/>
  <c r="H807" i="1"/>
  <c r="N807" i="1" s="1"/>
  <c r="P807" i="1" s="1"/>
  <c r="B807" i="1" s="1"/>
  <c r="S882" i="1"/>
  <c r="Q881" i="1"/>
  <c r="R881" i="1" s="1"/>
  <c r="T882" i="1"/>
  <c r="I925" i="1"/>
  <c r="O882" i="1"/>
  <c r="A883" i="1"/>
  <c r="D882" i="1"/>
  <c r="E882" i="1" s="1"/>
  <c r="F883" i="1" s="1"/>
  <c r="C813" i="1"/>
  <c r="H808" i="1" l="1"/>
  <c r="N808" i="1" s="1"/>
  <c r="P808" i="1" s="1"/>
  <c r="B808" i="1" s="1"/>
  <c r="G809" i="1"/>
  <c r="K809" i="1"/>
  <c r="L809" i="1" s="1"/>
  <c r="M809" i="1" s="1"/>
  <c r="J810" i="1"/>
  <c r="S883" i="1"/>
  <c r="Q882" i="1"/>
  <c r="R882" i="1" s="1"/>
  <c r="T883" i="1"/>
  <c r="C814" i="1"/>
  <c r="I926" i="1"/>
  <c r="O883" i="1"/>
  <c r="A884" i="1"/>
  <c r="D883" i="1"/>
  <c r="E883" i="1" s="1"/>
  <c r="F884" i="1" s="1"/>
  <c r="K810" i="1" l="1"/>
  <c r="L810" i="1" s="1"/>
  <c r="M810" i="1" s="1"/>
  <c r="J811" i="1"/>
  <c r="H809" i="1"/>
  <c r="N809" i="1" s="1"/>
  <c r="P809" i="1" s="1"/>
  <c r="B809" i="1" s="1"/>
  <c r="G810" i="1"/>
  <c r="C815" i="1"/>
  <c r="Q883" i="1"/>
  <c r="R883" i="1" s="1"/>
  <c r="T884" i="1"/>
  <c r="S884" i="1"/>
  <c r="A885" i="1"/>
  <c r="O884" i="1"/>
  <c r="D884" i="1"/>
  <c r="E884" i="1" s="1"/>
  <c r="F885" i="1" s="1"/>
  <c r="I927" i="1"/>
  <c r="G811" i="1" l="1"/>
  <c r="H810" i="1"/>
  <c r="N810" i="1" s="1"/>
  <c r="P810" i="1" s="1"/>
  <c r="B810" i="1" s="1"/>
  <c r="K811" i="1"/>
  <c r="L811" i="1" s="1"/>
  <c r="M811" i="1" s="1"/>
  <c r="J812" i="1"/>
  <c r="I928" i="1"/>
  <c r="A886" i="1"/>
  <c r="O885" i="1"/>
  <c r="D885" i="1"/>
  <c r="E885" i="1" s="1"/>
  <c r="F886" i="1" s="1"/>
  <c r="Q884" i="1"/>
  <c r="R884" i="1" s="1"/>
  <c r="T885" i="1"/>
  <c r="S885" i="1"/>
  <c r="C816" i="1"/>
  <c r="K812" i="1" l="1"/>
  <c r="L812" i="1" s="1"/>
  <c r="M812" i="1" s="1"/>
  <c r="J813" i="1"/>
  <c r="H811" i="1"/>
  <c r="N811" i="1" s="1"/>
  <c r="P811" i="1" s="1"/>
  <c r="B811" i="1" s="1"/>
  <c r="G812" i="1"/>
  <c r="C817" i="1"/>
  <c r="S886" i="1"/>
  <c r="Q885" i="1"/>
  <c r="R885" i="1" s="1"/>
  <c r="T886" i="1"/>
  <c r="O886" i="1"/>
  <c r="A887" i="1"/>
  <c r="D886" i="1"/>
  <c r="E886" i="1" s="1"/>
  <c r="F887" i="1" s="1"/>
  <c r="I929" i="1"/>
  <c r="G813" i="1" l="1"/>
  <c r="H812" i="1"/>
  <c r="N812" i="1" s="1"/>
  <c r="P812" i="1" s="1"/>
  <c r="B812" i="1" s="1"/>
  <c r="K813" i="1"/>
  <c r="L813" i="1" s="1"/>
  <c r="M813" i="1" s="1"/>
  <c r="J814" i="1"/>
  <c r="O887" i="1"/>
  <c r="A888" i="1"/>
  <c r="D887" i="1"/>
  <c r="E887" i="1" s="1"/>
  <c r="F888" i="1" s="1"/>
  <c r="I930" i="1"/>
  <c r="S887" i="1"/>
  <c r="T887" i="1"/>
  <c r="Q886" i="1"/>
  <c r="R886" i="1" s="1"/>
  <c r="C818" i="1"/>
  <c r="K814" i="1" l="1"/>
  <c r="L814" i="1" s="1"/>
  <c r="M814" i="1" s="1"/>
  <c r="J815" i="1"/>
  <c r="H813" i="1"/>
  <c r="N813" i="1" s="1"/>
  <c r="P813" i="1" s="1"/>
  <c r="B813" i="1" s="1"/>
  <c r="G814" i="1"/>
  <c r="T888" i="1"/>
  <c r="Q887" i="1"/>
  <c r="R887" i="1" s="1"/>
  <c r="S888" i="1"/>
  <c r="I931" i="1"/>
  <c r="C819" i="1"/>
  <c r="A889" i="1"/>
  <c r="O888" i="1"/>
  <c r="D888" i="1"/>
  <c r="E888" i="1" s="1"/>
  <c r="F889" i="1" s="1"/>
  <c r="G815" i="1" l="1"/>
  <c r="H814" i="1"/>
  <c r="N814" i="1" s="1"/>
  <c r="P814" i="1" s="1"/>
  <c r="B814" i="1" s="1"/>
  <c r="K815" i="1"/>
  <c r="L815" i="1" s="1"/>
  <c r="M815" i="1" s="1"/>
  <c r="J816" i="1"/>
  <c r="Q888" i="1"/>
  <c r="R888" i="1" s="1"/>
  <c r="S889" i="1"/>
  <c r="T889" i="1"/>
  <c r="I932" i="1"/>
  <c r="A890" i="1"/>
  <c r="O889" i="1"/>
  <c r="D889" i="1"/>
  <c r="E889" i="1" s="1"/>
  <c r="F890" i="1" s="1"/>
  <c r="C820" i="1"/>
  <c r="K816" i="1" l="1"/>
  <c r="L816" i="1" s="1"/>
  <c r="M816" i="1" s="1"/>
  <c r="J817" i="1"/>
  <c r="G816" i="1"/>
  <c r="H815" i="1"/>
  <c r="N815" i="1" s="1"/>
  <c r="P815" i="1" s="1"/>
  <c r="B815" i="1" s="1"/>
  <c r="C821" i="1"/>
  <c r="T890" i="1"/>
  <c r="Q889" i="1"/>
  <c r="R889" i="1" s="1"/>
  <c r="S890" i="1"/>
  <c r="I933" i="1"/>
  <c r="O890" i="1"/>
  <c r="A891" i="1"/>
  <c r="D890" i="1"/>
  <c r="E890" i="1" s="1"/>
  <c r="F891" i="1" s="1"/>
  <c r="H816" i="1" l="1"/>
  <c r="N816" i="1" s="1"/>
  <c r="P816" i="1" s="1"/>
  <c r="B816" i="1" s="1"/>
  <c r="G817" i="1"/>
  <c r="K817" i="1"/>
  <c r="L817" i="1" s="1"/>
  <c r="M817" i="1" s="1"/>
  <c r="J818" i="1"/>
  <c r="T891" i="1"/>
  <c r="Q890" i="1"/>
  <c r="R890" i="1" s="1"/>
  <c r="S891" i="1"/>
  <c r="I934" i="1"/>
  <c r="O891" i="1"/>
  <c r="A892" i="1"/>
  <c r="D891" i="1"/>
  <c r="E891" i="1" s="1"/>
  <c r="F892" i="1" s="1"/>
  <c r="C822" i="1"/>
  <c r="K818" i="1" l="1"/>
  <c r="L818" i="1" s="1"/>
  <c r="M818" i="1" s="1"/>
  <c r="J819" i="1"/>
  <c r="G818" i="1"/>
  <c r="H817" i="1"/>
  <c r="N817" i="1" s="1"/>
  <c r="P817" i="1" s="1"/>
  <c r="B817" i="1" s="1"/>
  <c r="S892" i="1"/>
  <c r="Q891" i="1"/>
  <c r="R891" i="1" s="1"/>
  <c r="T892" i="1"/>
  <c r="I935" i="1"/>
  <c r="C823" i="1"/>
  <c r="A893" i="1"/>
  <c r="O892" i="1"/>
  <c r="D892" i="1"/>
  <c r="E892" i="1" s="1"/>
  <c r="F893" i="1" s="1"/>
  <c r="G819" i="1" l="1"/>
  <c r="H818" i="1"/>
  <c r="N818" i="1" s="1"/>
  <c r="P818" i="1" s="1"/>
  <c r="B818" i="1" s="1"/>
  <c r="K819" i="1"/>
  <c r="L819" i="1" s="1"/>
  <c r="M819" i="1" s="1"/>
  <c r="J820" i="1"/>
  <c r="A894" i="1"/>
  <c r="O893" i="1"/>
  <c r="D893" i="1"/>
  <c r="E893" i="1" s="1"/>
  <c r="F894" i="1" s="1"/>
  <c r="C824" i="1"/>
  <c r="Q892" i="1"/>
  <c r="R892" i="1" s="1"/>
  <c r="S893" i="1"/>
  <c r="T893" i="1"/>
  <c r="I936" i="1"/>
  <c r="K820" i="1" l="1"/>
  <c r="L820" i="1" s="1"/>
  <c r="M820" i="1" s="1"/>
  <c r="J821" i="1"/>
  <c r="H819" i="1"/>
  <c r="N819" i="1" s="1"/>
  <c r="P819" i="1" s="1"/>
  <c r="B819" i="1" s="1"/>
  <c r="G820" i="1"/>
  <c r="C825" i="1"/>
  <c r="T894" i="1"/>
  <c r="S894" i="1"/>
  <c r="Q893" i="1"/>
  <c r="R893" i="1" s="1"/>
  <c r="O894" i="1"/>
  <c r="A895" i="1"/>
  <c r="D894" i="1"/>
  <c r="E894" i="1" s="1"/>
  <c r="F895" i="1" s="1"/>
  <c r="I937" i="1"/>
  <c r="H820" i="1" l="1"/>
  <c r="N820" i="1" s="1"/>
  <c r="P820" i="1" s="1"/>
  <c r="B820" i="1" s="1"/>
  <c r="G821" i="1"/>
  <c r="K821" i="1"/>
  <c r="L821" i="1" s="1"/>
  <c r="M821" i="1" s="1"/>
  <c r="J822" i="1"/>
  <c r="C826" i="1"/>
  <c r="T895" i="1"/>
  <c r="Q894" i="1"/>
  <c r="R894" i="1" s="1"/>
  <c r="S895" i="1"/>
  <c r="I938" i="1"/>
  <c r="O895" i="1"/>
  <c r="A896" i="1"/>
  <c r="D895" i="1"/>
  <c r="E895" i="1" s="1"/>
  <c r="F896" i="1" s="1"/>
  <c r="K822" i="1" l="1"/>
  <c r="L822" i="1" s="1"/>
  <c r="M822" i="1" s="1"/>
  <c r="J823" i="1"/>
  <c r="H821" i="1"/>
  <c r="N821" i="1" s="1"/>
  <c r="P821" i="1" s="1"/>
  <c r="B821" i="1" s="1"/>
  <c r="G822" i="1"/>
  <c r="Q895" i="1"/>
  <c r="R895" i="1" s="1"/>
  <c r="T896" i="1"/>
  <c r="S896" i="1"/>
  <c r="C827" i="1"/>
  <c r="I939" i="1"/>
  <c r="A897" i="1"/>
  <c r="O896" i="1"/>
  <c r="D896" i="1"/>
  <c r="E896" i="1" s="1"/>
  <c r="F897" i="1" s="1"/>
  <c r="H822" i="1" l="1"/>
  <c r="N822" i="1" s="1"/>
  <c r="P822" i="1" s="1"/>
  <c r="B822" i="1" s="1"/>
  <c r="G823" i="1"/>
  <c r="K823" i="1"/>
  <c r="L823" i="1" s="1"/>
  <c r="M823" i="1" s="1"/>
  <c r="J824" i="1"/>
  <c r="I940" i="1"/>
  <c r="C828" i="1"/>
  <c r="O897" i="1"/>
  <c r="A898" i="1"/>
  <c r="D897" i="1"/>
  <c r="E897" i="1" s="1"/>
  <c r="F898" i="1" s="1"/>
  <c r="Q896" i="1"/>
  <c r="R896" i="1" s="1"/>
  <c r="T897" i="1"/>
  <c r="S897" i="1"/>
  <c r="K824" i="1" l="1"/>
  <c r="L824" i="1" s="1"/>
  <c r="M824" i="1" s="1"/>
  <c r="J825" i="1"/>
  <c r="H823" i="1"/>
  <c r="N823" i="1" s="1"/>
  <c r="P823" i="1" s="1"/>
  <c r="B823" i="1" s="1"/>
  <c r="G824" i="1"/>
  <c r="T898" i="1"/>
  <c r="S898" i="1"/>
  <c r="Q897" i="1"/>
  <c r="R897" i="1" s="1"/>
  <c r="I941" i="1"/>
  <c r="A899" i="1"/>
  <c r="O898" i="1"/>
  <c r="D898" i="1"/>
  <c r="E898" i="1" s="1"/>
  <c r="F899" i="1" s="1"/>
  <c r="C829" i="1"/>
  <c r="H824" i="1" l="1"/>
  <c r="N824" i="1" s="1"/>
  <c r="P824" i="1" s="1"/>
  <c r="B824" i="1" s="1"/>
  <c r="G825" i="1"/>
  <c r="K825" i="1"/>
  <c r="L825" i="1" s="1"/>
  <c r="M825" i="1" s="1"/>
  <c r="J826" i="1"/>
  <c r="I942" i="1"/>
  <c r="O899" i="1"/>
  <c r="A900" i="1"/>
  <c r="D899" i="1"/>
  <c r="E899" i="1" s="1"/>
  <c r="F900" i="1" s="1"/>
  <c r="C830" i="1"/>
  <c r="T899" i="1"/>
  <c r="Q898" i="1"/>
  <c r="R898" i="1" s="1"/>
  <c r="S899" i="1"/>
  <c r="K826" i="1" l="1"/>
  <c r="L826" i="1" s="1"/>
  <c r="M826" i="1" s="1"/>
  <c r="J827" i="1"/>
  <c r="H825" i="1"/>
  <c r="N825" i="1" s="1"/>
  <c r="P825" i="1" s="1"/>
  <c r="B825" i="1" s="1"/>
  <c r="G826" i="1"/>
  <c r="A901" i="1"/>
  <c r="O900" i="1"/>
  <c r="D900" i="1"/>
  <c r="E900" i="1" s="1"/>
  <c r="F901" i="1" s="1"/>
  <c r="I943" i="1"/>
  <c r="T900" i="1"/>
  <c r="Q899" i="1"/>
  <c r="R899" i="1" s="1"/>
  <c r="S900" i="1"/>
  <c r="C831" i="1"/>
  <c r="G827" i="1" l="1"/>
  <c r="H826" i="1"/>
  <c r="N826" i="1" s="1"/>
  <c r="P826" i="1" s="1"/>
  <c r="B826" i="1" s="1"/>
  <c r="K827" i="1"/>
  <c r="L827" i="1" s="1"/>
  <c r="M827" i="1" s="1"/>
  <c r="J828" i="1"/>
  <c r="Q900" i="1"/>
  <c r="R900" i="1" s="1"/>
  <c r="T901" i="1"/>
  <c r="S901" i="1"/>
  <c r="C832" i="1"/>
  <c r="I944" i="1"/>
  <c r="A902" i="1"/>
  <c r="O901" i="1"/>
  <c r="D901" i="1"/>
  <c r="E901" i="1" s="1"/>
  <c r="F902" i="1" s="1"/>
  <c r="K828" i="1" l="1"/>
  <c r="L828" i="1" s="1"/>
  <c r="M828" i="1" s="1"/>
  <c r="J829" i="1"/>
  <c r="H827" i="1"/>
  <c r="N827" i="1" s="1"/>
  <c r="P827" i="1" s="1"/>
  <c r="B827" i="1" s="1"/>
  <c r="G828" i="1"/>
  <c r="C833" i="1"/>
  <c r="T902" i="1"/>
  <c r="Q901" i="1"/>
  <c r="R901" i="1" s="1"/>
  <c r="S902" i="1"/>
  <c r="O902" i="1"/>
  <c r="A903" i="1"/>
  <c r="D902" i="1"/>
  <c r="E902" i="1" s="1"/>
  <c r="F903" i="1" s="1"/>
  <c r="I945" i="1"/>
  <c r="H828" i="1" l="1"/>
  <c r="N828" i="1" s="1"/>
  <c r="P828" i="1" s="1"/>
  <c r="B828" i="1" s="1"/>
  <c r="G829" i="1"/>
  <c r="K829" i="1"/>
  <c r="L829" i="1" s="1"/>
  <c r="M829" i="1" s="1"/>
  <c r="J830" i="1"/>
  <c r="C834" i="1"/>
  <c r="I946" i="1"/>
  <c r="S903" i="1"/>
  <c r="T903" i="1"/>
  <c r="Q902" i="1"/>
  <c r="R902" i="1" s="1"/>
  <c r="O903" i="1"/>
  <c r="A904" i="1"/>
  <c r="D903" i="1"/>
  <c r="E903" i="1" s="1"/>
  <c r="F904" i="1" s="1"/>
  <c r="K830" i="1" l="1"/>
  <c r="L830" i="1" s="1"/>
  <c r="M830" i="1" s="1"/>
  <c r="J831" i="1"/>
  <c r="H829" i="1"/>
  <c r="N829" i="1" s="1"/>
  <c r="P829" i="1" s="1"/>
  <c r="B829" i="1" s="1"/>
  <c r="G830" i="1"/>
  <c r="I947" i="1"/>
  <c r="O904" i="1"/>
  <c r="A905" i="1"/>
  <c r="D904" i="1"/>
  <c r="E904" i="1" s="1"/>
  <c r="F905" i="1" s="1"/>
  <c r="Q903" i="1"/>
  <c r="R903" i="1" s="1"/>
  <c r="T904" i="1"/>
  <c r="S904" i="1"/>
  <c r="C835" i="1"/>
  <c r="H830" i="1" l="1"/>
  <c r="N830" i="1" s="1"/>
  <c r="P830" i="1" s="1"/>
  <c r="B830" i="1" s="1"/>
  <c r="G831" i="1"/>
  <c r="K831" i="1"/>
  <c r="L831" i="1" s="1"/>
  <c r="M831" i="1" s="1"/>
  <c r="J832" i="1"/>
  <c r="Q904" i="1"/>
  <c r="R904" i="1" s="1"/>
  <c r="T905" i="1"/>
  <c r="S905" i="1"/>
  <c r="C836" i="1"/>
  <c r="A906" i="1"/>
  <c r="O905" i="1"/>
  <c r="D905" i="1"/>
  <c r="E905" i="1" s="1"/>
  <c r="F906" i="1" s="1"/>
  <c r="I948" i="1"/>
  <c r="H831" i="1" l="1"/>
  <c r="N831" i="1" s="1"/>
  <c r="P831" i="1" s="1"/>
  <c r="B831" i="1" s="1"/>
  <c r="G832" i="1"/>
  <c r="K832" i="1"/>
  <c r="L832" i="1" s="1"/>
  <c r="M832" i="1" s="1"/>
  <c r="J833" i="1"/>
  <c r="I949" i="1"/>
  <c r="S906" i="1"/>
  <c r="Q905" i="1"/>
  <c r="R905" i="1" s="1"/>
  <c r="T906" i="1"/>
  <c r="O906" i="1"/>
  <c r="A907" i="1"/>
  <c r="D906" i="1"/>
  <c r="E906" i="1" s="1"/>
  <c r="F907" i="1" s="1"/>
  <c r="C837" i="1"/>
  <c r="K833" i="1" l="1"/>
  <c r="L833" i="1" s="1"/>
  <c r="M833" i="1" s="1"/>
  <c r="J834" i="1"/>
  <c r="H832" i="1"/>
  <c r="N832" i="1" s="1"/>
  <c r="P832" i="1" s="1"/>
  <c r="B832" i="1" s="1"/>
  <c r="G833" i="1"/>
  <c r="Q906" i="1"/>
  <c r="R906" i="1" s="1"/>
  <c r="T907" i="1"/>
  <c r="S907" i="1"/>
  <c r="C838" i="1"/>
  <c r="O907" i="1"/>
  <c r="A908" i="1"/>
  <c r="D907" i="1"/>
  <c r="E907" i="1" s="1"/>
  <c r="F908" i="1" s="1"/>
  <c r="I950" i="1"/>
  <c r="G834" i="1" l="1"/>
  <c r="H833" i="1"/>
  <c r="N833" i="1" s="1"/>
  <c r="P833" i="1" s="1"/>
  <c r="B833" i="1" s="1"/>
  <c r="K834" i="1"/>
  <c r="L834" i="1" s="1"/>
  <c r="M834" i="1" s="1"/>
  <c r="J835" i="1"/>
  <c r="C839" i="1"/>
  <c r="I951" i="1"/>
  <c r="A909" i="1"/>
  <c r="O908" i="1"/>
  <c r="D908" i="1"/>
  <c r="E908" i="1" s="1"/>
  <c r="F909" i="1" s="1"/>
  <c r="Q907" i="1"/>
  <c r="R907" i="1" s="1"/>
  <c r="S908" i="1"/>
  <c r="T908" i="1"/>
  <c r="H834" i="1" l="1"/>
  <c r="N834" i="1" s="1"/>
  <c r="P834" i="1" s="1"/>
  <c r="B834" i="1" s="1"/>
  <c r="G835" i="1"/>
  <c r="K835" i="1"/>
  <c r="L835" i="1" s="1"/>
  <c r="M835" i="1" s="1"/>
  <c r="J836" i="1"/>
  <c r="Q908" i="1"/>
  <c r="R908" i="1" s="1"/>
  <c r="T909" i="1"/>
  <c r="S909" i="1"/>
  <c r="O909" i="1"/>
  <c r="A910" i="1"/>
  <c r="D909" i="1"/>
  <c r="E909" i="1" s="1"/>
  <c r="F910" i="1" s="1"/>
  <c r="C840" i="1"/>
  <c r="I952" i="1"/>
  <c r="H835" i="1" l="1"/>
  <c r="N835" i="1" s="1"/>
  <c r="P835" i="1" s="1"/>
  <c r="B835" i="1" s="1"/>
  <c r="G836" i="1"/>
  <c r="K836" i="1"/>
  <c r="L836" i="1" s="1"/>
  <c r="M836" i="1" s="1"/>
  <c r="J837" i="1"/>
  <c r="T910" i="1"/>
  <c r="S910" i="1"/>
  <c r="Q909" i="1"/>
  <c r="R909" i="1" s="1"/>
  <c r="I953" i="1"/>
  <c r="C841" i="1"/>
  <c r="O910" i="1"/>
  <c r="A911" i="1"/>
  <c r="D910" i="1"/>
  <c r="E910" i="1" s="1"/>
  <c r="F911" i="1" s="1"/>
  <c r="G837" i="1" l="1"/>
  <c r="H836" i="1"/>
  <c r="N836" i="1" s="1"/>
  <c r="P836" i="1" s="1"/>
  <c r="B836" i="1" s="1"/>
  <c r="K837" i="1"/>
  <c r="L837" i="1" s="1"/>
  <c r="M837" i="1" s="1"/>
  <c r="J838" i="1"/>
  <c r="C842" i="1"/>
  <c r="Q910" i="1"/>
  <c r="R910" i="1" s="1"/>
  <c r="T911" i="1"/>
  <c r="S911" i="1"/>
  <c r="O911" i="1"/>
  <c r="A912" i="1"/>
  <c r="D911" i="1"/>
  <c r="E911" i="1" s="1"/>
  <c r="F912" i="1" s="1"/>
  <c r="I954" i="1"/>
  <c r="K838" i="1" l="1"/>
  <c r="L838" i="1" s="1"/>
  <c r="M838" i="1" s="1"/>
  <c r="J839" i="1"/>
  <c r="H837" i="1"/>
  <c r="N837" i="1" s="1"/>
  <c r="P837" i="1" s="1"/>
  <c r="B837" i="1" s="1"/>
  <c r="G838" i="1"/>
  <c r="I955" i="1"/>
  <c r="A913" i="1"/>
  <c r="O912" i="1"/>
  <c r="D912" i="1"/>
  <c r="E912" i="1" s="1"/>
  <c r="F913" i="1" s="1"/>
  <c r="C843" i="1"/>
  <c r="T912" i="1"/>
  <c r="Q911" i="1"/>
  <c r="R911" i="1" s="1"/>
  <c r="S912" i="1"/>
  <c r="G839" i="1" l="1"/>
  <c r="H838" i="1"/>
  <c r="N838" i="1" s="1"/>
  <c r="P838" i="1" s="1"/>
  <c r="B838" i="1" s="1"/>
  <c r="K839" i="1"/>
  <c r="L839" i="1" s="1"/>
  <c r="M839" i="1" s="1"/>
  <c r="J840" i="1"/>
  <c r="Q912" i="1"/>
  <c r="R912" i="1" s="1"/>
  <c r="S913" i="1"/>
  <c r="T913" i="1"/>
  <c r="C844" i="1"/>
  <c r="A914" i="1"/>
  <c r="O913" i="1"/>
  <c r="D913" i="1"/>
  <c r="E913" i="1" s="1"/>
  <c r="F914" i="1" s="1"/>
  <c r="I956" i="1"/>
  <c r="K840" i="1" l="1"/>
  <c r="L840" i="1" s="1"/>
  <c r="M840" i="1" s="1"/>
  <c r="J841" i="1"/>
  <c r="H839" i="1"/>
  <c r="N839" i="1" s="1"/>
  <c r="P839" i="1" s="1"/>
  <c r="B839" i="1" s="1"/>
  <c r="G840" i="1"/>
  <c r="I957" i="1"/>
  <c r="T914" i="1"/>
  <c r="S914" i="1"/>
  <c r="Q913" i="1"/>
  <c r="R913" i="1" s="1"/>
  <c r="O914" i="1"/>
  <c r="A915" i="1"/>
  <c r="D914" i="1"/>
  <c r="E914" i="1" s="1"/>
  <c r="F915" i="1" s="1"/>
  <c r="C845" i="1"/>
  <c r="G841" i="1" l="1"/>
  <c r="H840" i="1"/>
  <c r="N840" i="1" s="1"/>
  <c r="P840" i="1" s="1"/>
  <c r="B840" i="1" s="1"/>
  <c r="K841" i="1"/>
  <c r="L841" i="1" s="1"/>
  <c r="M841" i="1" s="1"/>
  <c r="J842" i="1"/>
  <c r="I958" i="1"/>
  <c r="S915" i="1"/>
  <c r="Q914" i="1"/>
  <c r="R914" i="1" s="1"/>
  <c r="T915" i="1"/>
  <c r="C846" i="1"/>
  <c r="O915" i="1"/>
  <c r="A916" i="1"/>
  <c r="D915" i="1"/>
  <c r="E915" i="1" s="1"/>
  <c r="F916" i="1" s="1"/>
  <c r="K842" i="1" l="1"/>
  <c r="L842" i="1" s="1"/>
  <c r="M842" i="1" s="1"/>
  <c r="J843" i="1"/>
  <c r="G842" i="1"/>
  <c r="H841" i="1"/>
  <c r="N841" i="1" s="1"/>
  <c r="P841" i="1" s="1"/>
  <c r="B841" i="1" s="1"/>
  <c r="A917" i="1"/>
  <c r="O916" i="1"/>
  <c r="D916" i="1"/>
  <c r="E916" i="1" s="1"/>
  <c r="F917" i="1" s="1"/>
  <c r="I959" i="1"/>
  <c r="Q915" i="1"/>
  <c r="R915" i="1" s="1"/>
  <c r="S916" i="1"/>
  <c r="T916" i="1"/>
  <c r="C847" i="1"/>
  <c r="H842" i="1" l="1"/>
  <c r="N842" i="1" s="1"/>
  <c r="P842" i="1" s="1"/>
  <c r="B842" i="1" s="1"/>
  <c r="G843" i="1"/>
  <c r="K843" i="1"/>
  <c r="L843" i="1" s="1"/>
  <c r="M843" i="1" s="1"/>
  <c r="J844" i="1"/>
  <c r="A918" i="1"/>
  <c r="O917" i="1"/>
  <c r="D917" i="1"/>
  <c r="E917" i="1" s="1"/>
  <c r="F918" i="1" s="1"/>
  <c r="C848" i="1"/>
  <c r="I960" i="1"/>
  <c r="Q916" i="1"/>
  <c r="R916" i="1" s="1"/>
  <c r="S917" i="1"/>
  <c r="T917" i="1"/>
  <c r="K844" i="1" l="1"/>
  <c r="L844" i="1" s="1"/>
  <c r="M844" i="1" s="1"/>
  <c r="J845" i="1"/>
  <c r="H843" i="1"/>
  <c r="N843" i="1" s="1"/>
  <c r="P843" i="1" s="1"/>
  <c r="B843" i="1" s="1"/>
  <c r="G844" i="1"/>
  <c r="C849" i="1"/>
  <c r="I961" i="1"/>
  <c r="T918" i="1"/>
  <c r="Q917" i="1"/>
  <c r="R917" i="1" s="1"/>
  <c r="S918" i="1"/>
  <c r="O918" i="1"/>
  <c r="A919" i="1"/>
  <c r="D918" i="1"/>
  <c r="E918" i="1" s="1"/>
  <c r="F919" i="1" s="1"/>
  <c r="G845" i="1" l="1"/>
  <c r="H844" i="1"/>
  <c r="N844" i="1" s="1"/>
  <c r="P844" i="1" s="1"/>
  <c r="B844" i="1" s="1"/>
  <c r="K845" i="1"/>
  <c r="L845" i="1" s="1"/>
  <c r="M845" i="1" s="1"/>
  <c r="J846" i="1"/>
  <c r="Q918" i="1"/>
  <c r="R918" i="1" s="1"/>
  <c r="T919" i="1"/>
  <c r="S919" i="1"/>
  <c r="O919" i="1"/>
  <c r="A920" i="1"/>
  <c r="D919" i="1"/>
  <c r="E919" i="1" s="1"/>
  <c r="F920" i="1" s="1"/>
  <c r="I962" i="1"/>
  <c r="C850" i="1"/>
  <c r="K846" i="1" l="1"/>
  <c r="L846" i="1" s="1"/>
  <c r="M846" i="1" s="1"/>
  <c r="J847" i="1"/>
  <c r="H845" i="1"/>
  <c r="N845" i="1" s="1"/>
  <c r="P845" i="1" s="1"/>
  <c r="B845" i="1" s="1"/>
  <c r="G846" i="1"/>
  <c r="Q919" i="1"/>
  <c r="R919" i="1" s="1"/>
  <c r="S920" i="1"/>
  <c r="T920" i="1"/>
  <c r="C851" i="1"/>
  <c r="I963" i="1"/>
  <c r="A921" i="1"/>
  <c r="O920" i="1"/>
  <c r="D920" i="1"/>
  <c r="E920" i="1" s="1"/>
  <c r="F921" i="1" s="1"/>
  <c r="H846" i="1" l="1"/>
  <c r="N846" i="1" s="1"/>
  <c r="P846" i="1" s="1"/>
  <c r="B846" i="1" s="1"/>
  <c r="G847" i="1"/>
  <c r="K847" i="1"/>
  <c r="L847" i="1" s="1"/>
  <c r="M847" i="1" s="1"/>
  <c r="J848" i="1"/>
  <c r="Q920" i="1"/>
  <c r="R920" i="1" s="1"/>
  <c r="T921" i="1"/>
  <c r="S921" i="1"/>
  <c r="I964" i="1"/>
  <c r="O921" i="1"/>
  <c r="A922" i="1"/>
  <c r="D921" i="1"/>
  <c r="E921" i="1" s="1"/>
  <c r="F922" i="1" s="1"/>
  <c r="C852" i="1"/>
  <c r="K848" i="1" l="1"/>
  <c r="L848" i="1" s="1"/>
  <c r="M848" i="1" s="1"/>
  <c r="J849" i="1"/>
  <c r="H847" i="1"/>
  <c r="N847" i="1" s="1"/>
  <c r="P847" i="1" s="1"/>
  <c r="B847" i="1" s="1"/>
  <c r="G848" i="1"/>
  <c r="C853" i="1"/>
  <c r="I965" i="1"/>
  <c r="O922" i="1"/>
  <c r="A923" i="1"/>
  <c r="D922" i="1"/>
  <c r="E922" i="1" s="1"/>
  <c r="F923" i="1" s="1"/>
  <c r="T922" i="1"/>
  <c r="S922" i="1"/>
  <c r="Q921" i="1"/>
  <c r="R921" i="1" s="1"/>
  <c r="H848" i="1" l="1"/>
  <c r="N848" i="1" s="1"/>
  <c r="P848" i="1" s="1"/>
  <c r="B848" i="1" s="1"/>
  <c r="G849" i="1"/>
  <c r="K849" i="1"/>
  <c r="L849" i="1" s="1"/>
  <c r="M849" i="1" s="1"/>
  <c r="J850" i="1"/>
  <c r="Q922" i="1"/>
  <c r="R922" i="1" s="1"/>
  <c r="T923" i="1"/>
  <c r="S923" i="1"/>
  <c r="I966" i="1"/>
  <c r="O923" i="1"/>
  <c r="A924" i="1"/>
  <c r="D923" i="1"/>
  <c r="E923" i="1" s="1"/>
  <c r="F924" i="1" s="1"/>
  <c r="C854" i="1"/>
  <c r="K850" i="1" l="1"/>
  <c r="L850" i="1" s="1"/>
  <c r="M850" i="1" s="1"/>
  <c r="J851" i="1"/>
  <c r="H849" i="1"/>
  <c r="N849" i="1" s="1"/>
  <c r="P849" i="1" s="1"/>
  <c r="B849" i="1" s="1"/>
  <c r="G850" i="1"/>
  <c r="Q923" i="1"/>
  <c r="R923" i="1" s="1"/>
  <c r="S924" i="1"/>
  <c r="T924" i="1"/>
  <c r="I967" i="1"/>
  <c r="C855" i="1"/>
  <c r="A925" i="1"/>
  <c r="O924" i="1"/>
  <c r="D924" i="1"/>
  <c r="E924" i="1" s="1"/>
  <c r="F925" i="1" s="1"/>
  <c r="H850" i="1" l="1"/>
  <c r="N850" i="1" s="1"/>
  <c r="P850" i="1" s="1"/>
  <c r="B850" i="1" s="1"/>
  <c r="G851" i="1"/>
  <c r="K851" i="1"/>
  <c r="L851" i="1" s="1"/>
  <c r="M851" i="1" s="1"/>
  <c r="J852" i="1"/>
  <c r="Q924" i="1"/>
  <c r="R924" i="1" s="1"/>
  <c r="T925" i="1"/>
  <c r="S925" i="1"/>
  <c r="O925" i="1"/>
  <c r="A926" i="1"/>
  <c r="D925" i="1"/>
  <c r="E925" i="1" s="1"/>
  <c r="F926" i="1" s="1"/>
  <c r="C856" i="1"/>
  <c r="I968" i="1"/>
  <c r="K852" i="1" l="1"/>
  <c r="L852" i="1" s="1"/>
  <c r="M852" i="1" s="1"/>
  <c r="J853" i="1"/>
  <c r="H851" i="1"/>
  <c r="N851" i="1" s="1"/>
  <c r="P851" i="1" s="1"/>
  <c r="B851" i="1" s="1"/>
  <c r="G852" i="1"/>
  <c r="I969" i="1"/>
  <c r="C857" i="1"/>
  <c r="O926" i="1"/>
  <c r="A927" i="1"/>
  <c r="D926" i="1"/>
  <c r="E926" i="1" s="1"/>
  <c r="F927" i="1" s="1"/>
  <c r="T926" i="1"/>
  <c r="S926" i="1"/>
  <c r="Q925" i="1"/>
  <c r="R925" i="1" s="1"/>
  <c r="G853" i="1" l="1"/>
  <c r="H852" i="1"/>
  <c r="N852" i="1" s="1"/>
  <c r="P852" i="1" s="1"/>
  <c r="B852" i="1" s="1"/>
  <c r="K853" i="1"/>
  <c r="L853" i="1" s="1"/>
  <c r="M853" i="1" s="1"/>
  <c r="J854" i="1"/>
  <c r="S927" i="1"/>
  <c r="Q926" i="1"/>
  <c r="R926" i="1" s="1"/>
  <c r="T927" i="1"/>
  <c r="O927" i="1"/>
  <c r="A928" i="1"/>
  <c r="D927" i="1"/>
  <c r="E927" i="1" s="1"/>
  <c r="F928" i="1" s="1"/>
  <c r="C858" i="1"/>
  <c r="I970" i="1"/>
  <c r="K854" i="1" l="1"/>
  <c r="L854" i="1" s="1"/>
  <c r="M854" i="1" s="1"/>
  <c r="J855" i="1"/>
  <c r="H853" i="1"/>
  <c r="N853" i="1" s="1"/>
  <c r="P853" i="1" s="1"/>
  <c r="B853" i="1" s="1"/>
  <c r="G854" i="1"/>
  <c r="I971" i="1"/>
  <c r="A929" i="1"/>
  <c r="O928" i="1"/>
  <c r="D928" i="1"/>
  <c r="E928" i="1" s="1"/>
  <c r="F929" i="1" s="1"/>
  <c r="C859" i="1"/>
  <c r="T928" i="1"/>
  <c r="Q927" i="1"/>
  <c r="R927" i="1" s="1"/>
  <c r="S928" i="1"/>
  <c r="G855" i="1" l="1"/>
  <c r="H854" i="1"/>
  <c r="N854" i="1" s="1"/>
  <c r="P854" i="1" s="1"/>
  <c r="B854" i="1" s="1"/>
  <c r="K855" i="1"/>
  <c r="L855" i="1" s="1"/>
  <c r="M855" i="1" s="1"/>
  <c r="J856" i="1"/>
  <c r="Q928" i="1"/>
  <c r="R928" i="1" s="1"/>
  <c r="S929" i="1"/>
  <c r="T929" i="1"/>
  <c r="C860" i="1"/>
  <c r="A930" i="1"/>
  <c r="O929" i="1"/>
  <c r="D929" i="1"/>
  <c r="E929" i="1" s="1"/>
  <c r="F930" i="1" s="1"/>
  <c r="I972" i="1"/>
  <c r="K856" i="1" l="1"/>
  <c r="L856" i="1" s="1"/>
  <c r="M856" i="1" s="1"/>
  <c r="J857" i="1"/>
  <c r="H855" i="1"/>
  <c r="N855" i="1" s="1"/>
  <c r="P855" i="1" s="1"/>
  <c r="B855" i="1" s="1"/>
  <c r="G856" i="1"/>
  <c r="I973" i="1"/>
  <c r="T930" i="1"/>
  <c r="S930" i="1"/>
  <c r="Q929" i="1"/>
  <c r="R929" i="1" s="1"/>
  <c r="O930" i="1"/>
  <c r="A931" i="1"/>
  <c r="D930" i="1"/>
  <c r="E930" i="1" s="1"/>
  <c r="F931" i="1" s="1"/>
  <c r="C861" i="1"/>
  <c r="G857" i="1" l="1"/>
  <c r="H856" i="1"/>
  <c r="N856" i="1" s="1"/>
  <c r="P856" i="1" s="1"/>
  <c r="B856" i="1" s="1"/>
  <c r="K857" i="1"/>
  <c r="L857" i="1" s="1"/>
  <c r="M857" i="1" s="1"/>
  <c r="J858" i="1"/>
  <c r="C862" i="1"/>
  <c r="T931" i="1"/>
  <c r="S931" i="1"/>
  <c r="Q930" i="1"/>
  <c r="R930" i="1" s="1"/>
  <c r="I974" i="1"/>
  <c r="O931" i="1"/>
  <c r="A932" i="1"/>
  <c r="D931" i="1"/>
  <c r="E931" i="1" s="1"/>
  <c r="F932" i="1" s="1"/>
  <c r="K858" i="1" l="1"/>
  <c r="L858" i="1" s="1"/>
  <c r="M858" i="1" s="1"/>
  <c r="J859" i="1"/>
  <c r="H857" i="1"/>
  <c r="N857" i="1" s="1"/>
  <c r="P857" i="1" s="1"/>
  <c r="B857" i="1" s="1"/>
  <c r="G858" i="1"/>
  <c r="C863" i="1"/>
  <c r="Q931" i="1"/>
  <c r="R931" i="1" s="1"/>
  <c r="T932" i="1"/>
  <c r="S932" i="1"/>
  <c r="A933" i="1"/>
  <c r="O932" i="1"/>
  <c r="D932" i="1"/>
  <c r="E932" i="1" s="1"/>
  <c r="F933" i="1" s="1"/>
  <c r="I975" i="1"/>
  <c r="H858" i="1" l="1"/>
  <c r="N858" i="1" s="1"/>
  <c r="P858" i="1" s="1"/>
  <c r="B858" i="1" s="1"/>
  <c r="G859" i="1"/>
  <c r="K859" i="1"/>
  <c r="L859" i="1" s="1"/>
  <c r="M859" i="1" s="1"/>
  <c r="J860" i="1"/>
  <c r="O933" i="1"/>
  <c r="A934" i="1"/>
  <c r="D933" i="1"/>
  <c r="E933" i="1" s="1"/>
  <c r="F934" i="1" s="1"/>
  <c r="C864" i="1"/>
  <c r="I976" i="1"/>
  <c r="Q932" i="1"/>
  <c r="R932" i="1" s="1"/>
  <c r="S933" i="1"/>
  <c r="T933" i="1"/>
  <c r="K860" i="1" l="1"/>
  <c r="L860" i="1" s="1"/>
  <c r="M860" i="1" s="1"/>
  <c r="J861" i="1"/>
  <c r="H859" i="1"/>
  <c r="N859" i="1" s="1"/>
  <c r="P859" i="1" s="1"/>
  <c r="B859" i="1" s="1"/>
  <c r="G860" i="1"/>
  <c r="O934" i="1"/>
  <c r="A935" i="1"/>
  <c r="D934" i="1"/>
  <c r="E934" i="1" s="1"/>
  <c r="F935" i="1" s="1"/>
  <c r="I977" i="1"/>
  <c r="C865" i="1"/>
  <c r="T934" i="1"/>
  <c r="S934" i="1"/>
  <c r="Q933" i="1"/>
  <c r="R933" i="1" s="1"/>
  <c r="H860" i="1" l="1"/>
  <c r="N860" i="1" s="1"/>
  <c r="P860" i="1" s="1"/>
  <c r="B860" i="1" s="1"/>
  <c r="G861" i="1"/>
  <c r="K861" i="1"/>
  <c r="L861" i="1" s="1"/>
  <c r="M861" i="1" s="1"/>
  <c r="J862" i="1"/>
  <c r="I978" i="1"/>
  <c r="O935" i="1"/>
  <c r="A936" i="1"/>
  <c r="D935" i="1"/>
  <c r="E935" i="1" s="1"/>
  <c r="F936" i="1" s="1"/>
  <c r="C866" i="1"/>
  <c r="T935" i="1"/>
  <c r="Q934" i="1"/>
  <c r="R934" i="1" s="1"/>
  <c r="S935" i="1"/>
  <c r="K862" i="1" l="1"/>
  <c r="L862" i="1" s="1"/>
  <c r="M862" i="1" s="1"/>
  <c r="J863" i="1"/>
  <c r="G862" i="1"/>
  <c r="H861" i="1"/>
  <c r="N861" i="1" s="1"/>
  <c r="P861" i="1" s="1"/>
  <c r="B861" i="1" s="1"/>
  <c r="C867" i="1"/>
  <c r="A937" i="1"/>
  <c r="O936" i="1"/>
  <c r="D936" i="1"/>
  <c r="E936" i="1" s="1"/>
  <c r="F937" i="1" s="1"/>
  <c r="I979" i="1"/>
  <c r="S936" i="1"/>
  <c r="Q935" i="1"/>
  <c r="R935" i="1" s="1"/>
  <c r="T936" i="1"/>
  <c r="H862" i="1" l="1"/>
  <c r="N862" i="1" s="1"/>
  <c r="P862" i="1" s="1"/>
  <c r="B862" i="1" s="1"/>
  <c r="G863" i="1"/>
  <c r="K863" i="1"/>
  <c r="L863" i="1" s="1"/>
  <c r="M863" i="1" s="1"/>
  <c r="J864" i="1"/>
  <c r="I980" i="1"/>
  <c r="C868" i="1"/>
  <c r="A938" i="1"/>
  <c r="O937" i="1"/>
  <c r="D937" i="1"/>
  <c r="E937" i="1" s="1"/>
  <c r="F938" i="1" s="1"/>
  <c r="Q936" i="1"/>
  <c r="R936" i="1" s="1"/>
  <c r="S937" i="1"/>
  <c r="T937" i="1"/>
  <c r="K864" i="1" l="1"/>
  <c r="L864" i="1" s="1"/>
  <c r="M864" i="1" s="1"/>
  <c r="J865" i="1"/>
  <c r="G864" i="1"/>
  <c r="H863" i="1"/>
  <c r="N863" i="1" s="1"/>
  <c r="P863" i="1" s="1"/>
  <c r="B863" i="1" s="1"/>
  <c r="C869" i="1"/>
  <c r="A939" i="1"/>
  <c r="O938" i="1"/>
  <c r="D938" i="1"/>
  <c r="E938" i="1" s="1"/>
  <c r="F939" i="1" s="1"/>
  <c r="I981" i="1"/>
  <c r="T938" i="1"/>
  <c r="S938" i="1"/>
  <c r="Q937" i="1"/>
  <c r="R937" i="1" s="1"/>
  <c r="H864" i="1" l="1"/>
  <c r="N864" i="1" s="1"/>
  <c r="P864" i="1" s="1"/>
  <c r="B864" i="1" s="1"/>
  <c r="G865" i="1"/>
  <c r="K865" i="1"/>
  <c r="L865" i="1" s="1"/>
  <c r="M865" i="1" s="1"/>
  <c r="J866" i="1"/>
  <c r="I982" i="1"/>
  <c r="T939" i="1"/>
  <c r="Q938" i="1"/>
  <c r="R938" i="1" s="1"/>
  <c r="S939" i="1"/>
  <c r="C870" i="1"/>
  <c r="O939" i="1"/>
  <c r="A940" i="1"/>
  <c r="D939" i="1"/>
  <c r="E939" i="1" s="1"/>
  <c r="F940" i="1" s="1"/>
  <c r="K866" i="1" l="1"/>
  <c r="L866" i="1" s="1"/>
  <c r="M866" i="1" s="1"/>
  <c r="J867" i="1"/>
  <c r="H865" i="1"/>
  <c r="N865" i="1" s="1"/>
  <c r="P865" i="1" s="1"/>
  <c r="B865" i="1" s="1"/>
  <c r="G866" i="1"/>
  <c r="C871" i="1"/>
  <c r="A941" i="1"/>
  <c r="O940" i="1"/>
  <c r="D940" i="1"/>
  <c r="E940" i="1" s="1"/>
  <c r="F941" i="1" s="1"/>
  <c r="I983" i="1"/>
  <c r="Q939" i="1"/>
  <c r="R939" i="1" s="1"/>
  <c r="T940" i="1"/>
  <c r="S940" i="1"/>
  <c r="G867" i="1" l="1"/>
  <c r="H866" i="1"/>
  <c r="N866" i="1" s="1"/>
  <c r="P866" i="1" s="1"/>
  <c r="B866" i="1" s="1"/>
  <c r="K867" i="1"/>
  <c r="L867" i="1" s="1"/>
  <c r="M867" i="1" s="1"/>
  <c r="J868" i="1"/>
  <c r="C872" i="1"/>
  <c r="A942" i="1"/>
  <c r="O941" i="1"/>
  <c r="D941" i="1"/>
  <c r="E941" i="1" s="1"/>
  <c r="F942" i="1" s="1"/>
  <c r="Q940" i="1"/>
  <c r="R940" i="1" s="1"/>
  <c r="S941" i="1"/>
  <c r="T941" i="1"/>
  <c r="I984" i="1"/>
  <c r="K868" i="1" l="1"/>
  <c r="L868" i="1" s="1"/>
  <c r="M868" i="1" s="1"/>
  <c r="J869" i="1"/>
  <c r="H867" i="1"/>
  <c r="N867" i="1" s="1"/>
  <c r="P867" i="1" s="1"/>
  <c r="B867" i="1" s="1"/>
  <c r="G868" i="1"/>
  <c r="C873" i="1"/>
  <c r="O942" i="1"/>
  <c r="A943" i="1"/>
  <c r="D942" i="1"/>
  <c r="E942" i="1" s="1"/>
  <c r="F943" i="1" s="1"/>
  <c r="I985" i="1"/>
  <c r="T942" i="1"/>
  <c r="S942" i="1"/>
  <c r="Q941" i="1"/>
  <c r="R941" i="1" s="1"/>
  <c r="G869" i="1" l="1"/>
  <c r="H868" i="1"/>
  <c r="N868" i="1" s="1"/>
  <c r="P868" i="1" s="1"/>
  <c r="B868" i="1" s="1"/>
  <c r="K869" i="1"/>
  <c r="L869" i="1" s="1"/>
  <c r="M869" i="1" s="1"/>
  <c r="J870" i="1"/>
  <c r="S943" i="1"/>
  <c r="Q942" i="1"/>
  <c r="R942" i="1" s="1"/>
  <c r="T943" i="1"/>
  <c r="C874" i="1"/>
  <c r="I986" i="1"/>
  <c r="O943" i="1"/>
  <c r="A944" i="1"/>
  <c r="D943" i="1"/>
  <c r="E943" i="1" s="1"/>
  <c r="F944" i="1" s="1"/>
  <c r="K870" i="1" l="1"/>
  <c r="L870" i="1" s="1"/>
  <c r="M870" i="1" s="1"/>
  <c r="J871" i="1"/>
  <c r="H869" i="1"/>
  <c r="N869" i="1" s="1"/>
  <c r="P869" i="1" s="1"/>
  <c r="B869" i="1" s="1"/>
  <c r="G870" i="1"/>
  <c r="C875" i="1"/>
  <c r="A945" i="1"/>
  <c r="O944" i="1"/>
  <c r="D944" i="1"/>
  <c r="E944" i="1" s="1"/>
  <c r="F945" i="1" s="1"/>
  <c r="Q943" i="1"/>
  <c r="R943" i="1" s="1"/>
  <c r="T944" i="1"/>
  <c r="S944" i="1"/>
  <c r="I987" i="1"/>
  <c r="H870" i="1" l="1"/>
  <c r="N870" i="1" s="1"/>
  <c r="P870" i="1" s="1"/>
  <c r="B870" i="1" s="1"/>
  <c r="G871" i="1"/>
  <c r="K871" i="1"/>
  <c r="L871" i="1" s="1"/>
  <c r="M871" i="1" s="1"/>
  <c r="J872" i="1"/>
  <c r="A946" i="1"/>
  <c r="O945" i="1"/>
  <c r="D945" i="1"/>
  <c r="E945" i="1" s="1"/>
  <c r="F946" i="1" s="1"/>
  <c r="C876" i="1"/>
  <c r="I988" i="1"/>
  <c r="Q944" i="1"/>
  <c r="R944" i="1" s="1"/>
  <c r="S945" i="1"/>
  <c r="T945" i="1"/>
  <c r="K872" i="1" l="1"/>
  <c r="L872" i="1" s="1"/>
  <c r="M872" i="1" s="1"/>
  <c r="J873" i="1"/>
  <c r="G872" i="1"/>
  <c r="H871" i="1"/>
  <c r="N871" i="1" s="1"/>
  <c r="P871" i="1" s="1"/>
  <c r="B871" i="1" s="1"/>
  <c r="I989" i="1"/>
  <c r="T946" i="1"/>
  <c r="S946" i="1"/>
  <c r="Q945" i="1"/>
  <c r="R945" i="1" s="1"/>
  <c r="C877" i="1"/>
  <c r="O946" i="1"/>
  <c r="A947" i="1"/>
  <c r="D946" i="1"/>
  <c r="E946" i="1" s="1"/>
  <c r="F947" i="1" s="1"/>
  <c r="H872" i="1" l="1"/>
  <c r="N872" i="1" s="1"/>
  <c r="P872" i="1" s="1"/>
  <c r="B872" i="1" s="1"/>
  <c r="G873" i="1"/>
  <c r="K873" i="1"/>
  <c r="L873" i="1" s="1"/>
  <c r="M873" i="1" s="1"/>
  <c r="J874" i="1"/>
  <c r="O947" i="1"/>
  <c r="A948" i="1"/>
  <c r="D947" i="1"/>
  <c r="E947" i="1" s="1"/>
  <c r="F948" i="1" s="1"/>
  <c r="T947" i="1"/>
  <c r="Q946" i="1"/>
  <c r="R946" i="1" s="1"/>
  <c r="S947" i="1"/>
  <c r="C878" i="1"/>
  <c r="I990" i="1"/>
  <c r="K874" i="1" l="1"/>
  <c r="L874" i="1" s="1"/>
  <c r="M874" i="1" s="1"/>
  <c r="J875" i="1"/>
  <c r="H873" i="1"/>
  <c r="N873" i="1" s="1"/>
  <c r="P873" i="1" s="1"/>
  <c r="B873" i="1" s="1"/>
  <c r="G874" i="1"/>
  <c r="I991" i="1"/>
  <c r="C879" i="1"/>
  <c r="A949" i="1"/>
  <c r="O948" i="1"/>
  <c r="D948" i="1"/>
  <c r="E948" i="1" s="1"/>
  <c r="F949" i="1" s="1"/>
  <c r="Q947" i="1"/>
  <c r="R947" i="1" s="1"/>
  <c r="T948" i="1"/>
  <c r="S948" i="1"/>
  <c r="G875" i="1" l="1"/>
  <c r="H874" i="1"/>
  <c r="N874" i="1" s="1"/>
  <c r="P874" i="1" s="1"/>
  <c r="B874" i="1" s="1"/>
  <c r="K875" i="1"/>
  <c r="L875" i="1" s="1"/>
  <c r="M875" i="1" s="1"/>
  <c r="J876" i="1"/>
  <c r="Q948" i="1"/>
  <c r="R948" i="1" s="1"/>
  <c r="S949" i="1"/>
  <c r="T949" i="1"/>
  <c r="C880" i="1"/>
  <c r="I992" i="1"/>
  <c r="O949" i="1"/>
  <c r="A950" i="1"/>
  <c r="D949" i="1"/>
  <c r="E949" i="1" s="1"/>
  <c r="F950" i="1" s="1"/>
  <c r="K876" i="1" l="1"/>
  <c r="L876" i="1" s="1"/>
  <c r="M876" i="1" s="1"/>
  <c r="J877" i="1"/>
  <c r="H875" i="1"/>
  <c r="N875" i="1" s="1"/>
  <c r="P875" i="1" s="1"/>
  <c r="B875" i="1" s="1"/>
  <c r="G876" i="1"/>
  <c r="S950" i="1"/>
  <c r="Q949" i="1"/>
  <c r="R949" i="1" s="1"/>
  <c r="T950" i="1"/>
  <c r="I993" i="1"/>
  <c r="O950" i="1"/>
  <c r="A951" i="1"/>
  <c r="D950" i="1"/>
  <c r="E950" i="1" s="1"/>
  <c r="F951" i="1" s="1"/>
  <c r="C881" i="1"/>
  <c r="G877" i="1" l="1"/>
  <c r="H876" i="1"/>
  <c r="N876" i="1" s="1"/>
  <c r="P876" i="1" s="1"/>
  <c r="B876" i="1" s="1"/>
  <c r="K877" i="1"/>
  <c r="L877" i="1" s="1"/>
  <c r="M877" i="1" s="1"/>
  <c r="J878" i="1"/>
  <c r="O951" i="1"/>
  <c r="A952" i="1"/>
  <c r="D951" i="1"/>
  <c r="E951" i="1" s="1"/>
  <c r="F952" i="1" s="1"/>
  <c r="C882" i="1"/>
  <c r="T951" i="1"/>
  <c r="S951" i="1"/>
  <c r="Q950" i="1"/>
  <c r="R950" i="1" s="1"/>
  <c r="I994" i="1"/>
  <c r="K878" i="1" l="1"/>
  <c r="L878" i="1" s="1"/>
  <c r="M878" i="1" s="1"/>
  <c r="J879" i="1"/>
  <c r="H877" i="1"/>
  <c r="N877" i="1" s="1"/>
  <c r="P877" i="1" s="1"/>
  <c r="B877" i="1" s="1"/>
  <c r="G878" i="1"/>
  <c r="I995" i="1"/>
  <c r="C883" i="1"/>
  <c r="A953" i="1"/>
  <c r="O952" i="1"/>
  <c r="D952" i="1"/>
  <c r="E952" i="1" s="1"/>
  <c r="F953" i="1" s="1"/>
  <c r="Q951" i="1"/>
  <c r="R951" i="1" s="1"/>
  <c r="T952" i="1"/>
  <c r="S952" i="1"/>
  <c r="G879" i="1" l="1"/>
  <c r="H878" i="1"/>
  <c r="N878" i="1" s="1"/>
  <c r="P878" i="1" s="1"/>
  <c r="B878" i="1" s="1"/>
  <c r="K879" i="1"/>
  <c r="L879" i="1" s="1"/>
  <c r="M879" i="1" s="1"/>
  <c r="J880" i="1"/>
  <c r="A954" i="1"/>
  <c r="O953" i="1"/>
  <c r="D953" i="1"/>
  <c r="E953" i="1" s="1"/>
  <c r="F954" i="1" s="1"/>
  <c r="Q952" i="1"/>
  <c r="R952" i="1" s="1"/>
  <c r="T953" i="1"/>
  <c r="S953" i="1"/>
  <c r="C884" i="1"/>
  <c r="I996" i="1"/>
  <c r="K880" i="1" l="1"/>
  <c r="L880" i="1" s="1"/>
  <c r="M880" i="1" s="1"/>
  <c r="J881" i="1"/>
  <c r="H879" i="1"/>
  <c r="N879" i="1" s="1"/>
  <c r="P879" i="1" s="1"/>
  <c r="B879" i="1" s="1"/>
  <c r="G880" i="1"/>
  <c r="I997" i="1"/>
  <c r="A955" i="1"/>
  <c r="O954" i="1"/>
  <c r="D954" i="1"/>
  <c r="E954" i="1" s="1"/>
  <c r="F955" i="1" s="1"/>
  <c r="S954" i="1"/>
  <c r="T954" i="1"/>
  <c r="Q953" i="1"/>
  <c r="R953" i="1" s="1"/>
  <c r="C885" i="1"/>
  <c r="H880" i="1" l="1"/>
  <c r="N880" i="1" s="1"/>
  <c r="P880" i="1" s="1"/>
  <c r="B880" i="1" s="1"/>
  <c r="G881" i="1"/>
  <c r="K881" i="1"/>
  <c r="L881" i="1" s="1"/>
  <c r="M881" i="1" s="1"/>
  <c r="J882" i="1"/>
  <c r="I998" i="1"/>
  <c r="C886" i="1"/>
  <c r="Q954" i="1"/>
  <c r="R954" i="1" s="1"/>
  <c r="T955" i="1"/>
  <c r="S955" i="1"/>
  <c r="O955" i="1"/>
  <c r="A956" i="1"/>
  <c r="D955" i="1"/>
  <c r="E955" i="1" s="1"/>
  <c r="F956" i="1" s="1"/>
  <c r="K882" i="1" l="1"/>
  <c r="L882" i="1" s="1"/>
  <c r="M882" i="1" s="1"/>
  <c r="J883" i="1"/>
  <c r="H881" i="1"/>
  <c r="N881" i="1" s="1"/>
  <c r="P881" i="1" s="1"/>
  <c r="B881" i="1" s="1"/>
  <c r="G882" i="1"/>
  <c r="I999" i="1"/>
  <c r="C887" i="1"/>
  <c r="Q955" i="1"/>
  <c r="R955" i="1" s="1"/>
  <c r="T956" i="1"/>
  <c r="S956" i="1"/>
  <c r="A957" i="1"/>
  <c r="O956" i="1"/>
  <c r="D956" i="1"/>
  <c r="E956" i="1" s="1"/>
  <c r="F957" i="1" s="1"/>
  <c r="H882" i="1" l="1"/>
  <c r="N882" i="1" s="1"/>
  <c r="P882" i="1" s="1"/>
  <c r="B882" i="1" s="1"/>
  <c r="G883" i="1"/>
  <c r="K883" i="1"/>
  <c r="L883" i="1" s="1"/>
  <c r="M883" i="1" s="1"/>
  <c r="J884" i="1"/>
  <c r="I1000" i="1"/>
  <c r="O957" i="1"/>
  <c r="A958" i="1"/>
  <c r="D957" i="1"/>
  <c r="E957" i="1" s="1"/>
  <c r="F958" i="1" s="1"/>
  <c r="Q956" i="1"/>
  <c r="R956" i="1" s="1"/>
  <c r="T957" i="1"/>
  <c r="S957" i="1"/>
  <c r="C888" i="1"/>
  <c r="K884" i="1" l="1"/>
  <c r="L884" i="1" s="1"/>
  <c r="M884" i="1" s="1"/>
  <c r="J885" i="1"/>
  <c r="H883" i="1"/>
  <c r="N883" i="1" s="1"/>
  <c r="P883" i="1" s="1"/>
  <c r="B883" i="1" s="1"/>
  <c r="G884" i="1"/>
  <c r="C889" i="1"/>
  <c r="I1001" i="1"/>
  <c r="O958" i="1"/>
  <c r="A959" i="1"/>
  <c r="D958" i="1"/>
  <c r="E958" i="1" s="1"/>
  <c r="F959" i="1" s="1"/>
  <c r="S958" i="1"/>
  <c r="T958" i="1"/>
  <c r="Q957" i="1"/>
  <c r="R957" i="1" s="1"/>
  <c r="G885" i="1" l="1"/>
  <c r="H884" i="1"/>
  <c r="N884" i="1" s="1"/>
  <c r="P884" i="1" s="1"/>
  <c r="B884" i="1" s="1"/>
  <c r="K885" i="1"/>
  <c r="L885" i="1" s="1"/>
  <c r="M885" i="1" s="1"/>
  <c r="J886" i="1"/>
  <c r="I1002" i="1"/>
  <c r="O959" i="1"/>
  <c r="A960" i="1"/>
  <c r="D959" i="1"/>
  <c r="E959" i="1" s="1"/>
  <c r="F960" i="1" s="1"/>
  <c r="T959" i="1"/>
  <c r="S959" i="1"/>
  <c r="Q958" i="1"/>
  <c r="R958" i="1" s="1"/>
  <c r="C890" i="1"/>
  <c r="K886" i="1" l="1"/>
  <c r="L886" i="1" s="1"/>
  <c r="M886" i="1" s="1"/>
  <c r="J887" i="1"/>
  <c r="H885" i="1"/>
  <c r="N885" i="1" s="1"/>
  <c r="P885" i="1" s="1"/>
  <c r="B885" i="1" s="1"/>
  <c r="G886" i="1"/>
  <c r="A961" i="1"/>
  <c r="O960" i="1"/>
  <c r="D960" i="1"/>
  <c r="E960" i="1" s="1"/>
  <c r="F961" i="1" s="1"/>
  <c r="T960" i="1"/>
  <c r="Q959" i="1"/>
  <c r="R959" i="1" s="1"/>
  <c r="S960" i="1"/>
  <c r="C891" i="1"/>
  <c r="I1003" i="1"/>
  <c r="G887" i="1" l="1"/>
  <c r="H886" i="1"/>
  <c r="N886" i="1" s="1"/>
  <c r="P886" i="1" s="1"/>
  <c r="B886" i="1" s="1"/>
  <c r="K887" i="1"/>
  <c r="L887" i="1" s="1"/>
  <c r="M887" i="1" s="1"/>
  <c r="J888" i="1"/>
  <c r="C892" i="1"/>
  <c r="Q960" i="1"/>
  <c r="R960" i="1" s="1"/>
  <c r="T961" i="1"/>
  <c r="S961" i="1"/>
  <c r="I1004" i="1"/>
  <c r="A962" i="1"/>
  <c r="O961" i="1"/>
  <c r="D961" i="1"/>
  <c r="E961" i="1" s="1"/>
  <c r="F962" i="1" s="1"/>
  <c r="K888" i="1" l="1"/>
  <c r="L888" i="1" s="1"/>
  <c r="M888" i="1" s="1"/>
  <c r="J889" i="1"/>
  <c r="H887" i="1"/>
  <c r="N887" i="1" s="1"/>
  <c r="P887" i="1" s="1"/>
  <c r="B887" i="1" s="1"/>
  <c r="G888" i="1"/>
  <c r="O962" i="1"/>
  <c r="A963" i="1"/>
  <c r="D962" i="1"/>
  <c r="E962" i="1" s="1"/>
  <c r="F963" i="1" s="1"/>
  <c r="S962" i="1"/>
  <c r="T962" i="1"/>
  <c r="Q961" i="1"/>
  <c r="R961" i="1" s="1"/>
  <c r="I1005" i="1"/>
  <c r="C893" i="1"/>
  <c r="H888" i="1" l="1"/>
  <c r="N888" i="1" s="1"/>
  <c r="P888" i="1" s="1"/>
  <c r="B888" i="1" s="1"/>
  <c r="G889" i="1"/>
  <c r="K889" i="1"/>
  <c r="L889" i="1" s="1"/>
  <c r="M889" i="1" s="1"/>
  <c r="J890" i="1"/>
  <c r="S963" i="1"/>
  <c r="Q962" i="1"/>
  <c r="R962" i="1" s="1"/>
  <c r="T963" i="1"/>
  <c r="C894" i="1"/>
  <c r="I1006" i="1"/>
  <c r="O963" i="1"/>
  <c r="A964" i="1"/>
  <c r="D963" i="1"/>
  <c r="E963" i="1" s="1"/>
  <c r="F964" i="1" s="1"/>
  <c r="K890" i="1" l="1"/>
  <c r="L890" i="1" s="1"/>
  <c r="M890" i="1" s="1"/>
  <c r="J891" i="1"/>
  <c r="H889" i="1"/>
  <c r="N889" i="1" s="1"/>
  <c r="P889" i="1" s="1"/>
  <c r="B889" i="1" s="1"/>
  <c r="G890" i="1"/>
  <c r="I1007" i="1"/>
  <c r="A965" i="1"/>
  <c r="O964" i="1"/>
  <c r="D964" i="1"/>
  <c r="E964" i="1" s="1"/>
  <c r="F965" i="1" s="1"/>
  <c r="S964" i="1"/>
  <c r="Q963" i="1"/>
  <c r="R963" i="1" s="1"/>
  <c r="T964" i="1"/>
  <c r="C895" i="1"/>
  <c r="H890" i="1" l="1"/>
  <c r="N890" i="1" s="1"/>
  <c r="P890" i="1" s="1"/>
  <c r="B890" i="1" s="1"/>
  <c r="G891" i="1"/>
  <c r="K891" i="1"/>
  <c r="L891" i="1" s="1"/>
  <c r="M891" i="1" s="1"/>
  <c r="J892" i="1"/>
  <c r="Q964" i="1"/>
  <c r="R964" i="1" s="1"/>
  <c r="T965" i="1"/>
  <c r="S965" i="1"/>
  <c r="C896" i="1"/>
  <c r="O965" i="1"/>
  <c r="A966" i="1"/>
  <c r="D965" i="1"/>
  <c r="E965" i="1" s="1"/>
  <c r="F966" i="1" s="1"/>
  <c r="I1008" i="1"/>
  <c r="K892" i="1" l="1"/>
  <c r="L892" i="1" s="1"/>
  <c r="M892" i="1" s="1"/>
  <c r="J893" i="1"/>
  <c r="H891" i="1"/>
  <c r="N891" i="1" s="1"/>
  <c r="P891" i="1" s="1"/>
  <c r="B891" i="1" s="1"/>
  <c r="G892" i="1"/>
  <c r="O966" i="1"/>
  <c r="A967" i="1"/>
  <c r="D966" i="1"/>
  <c r="E966" i="1" s="1"/>
  <c r="F967" i="1" s="1"/>
  <c r="I1009" i="1"/>
  <c r="C897" i="1"/>
  <c r="T966" i="1"/>
  <c r="Q965" i="1"/>
  <c r="R965" i="1" s="1"/>
  <c r="S966" i="1"/>
  <c r="H892" i="1" l="1"/>
  <c r="N892" i="1" s="1"/>
  <c r="P892" i="1" s="1"/>
  <c r="B892" i="1" s="1"/>
  <c r="G893" i="1"/>
  <c r="K893" i="1"/>
  <c r="L893" i="1" s="1"/>
  <c r="M893" i="1" s="1"/>
  <c r="J894" i="1"/>
  <c r="O967" i="1"/>
  <c r="A968" i="1"/>
  <c r="D967" i="1"/>
  <c r="E967" i="1" s="1"/>
  <c r="F968" i="1" s="1"/>
  <c r="C898" i="1"/>
  <c r="T967" i="1"/>
  <c r="Q966" i="1"/>
  <c r="R966" i="1" s="1"/>
  <c r="S967" i="1"/>
  <c r="I1010" i="1"/>
  <c r="K894" i="1" l="1"/>
  <c r="L894" i="1" s="1"/>
  <c r="M894" i="1" s="1"/>
  <c r="J895" i="1"/>
  <c r="H893" i="1"/>
  <c r="N893" i="1" s="1"/>
  <c r="P893" i="1" s="1"/>
  <c r="B893" i="1" s="1"/>
  <c r="G894" i="1"/>
  <c r="C899" i="1"/>
  <c r="I1011" i="1"/>
  <c r="A969" i="1"/>
  <c r="O968" i="1"/>
  <c r="D968" i="1"/>
  <c r="E968" i="1" s="1"/>
  <c r="F969" i="1" s="1"/>
  <c r="Q967" i="1"/>
  <c r="R967" i="1" s="1"/>
  <c r="T968" i="1"/>
  <c r="S968" i="1"/>
  <c r="H894" i="1" l="1"/>
  <c r="N894" i="1" s="1"/>
  <c r="P894" i="1" s="1"/>
  <c r="B894" i="1" s="1"/>
  <c r="G895" i="1"/>
  <c r="K895" i="1"/>
  <c r="L895" i="1" s="1"/>
  <c r="M895" i="1" s="1"/>
  <c r="J896" i="1"/>
  <c r="Q968" i="1"/>
  <c r="R968" i="1" s="1"/>
  <c r="T969" i="1"/>
  <c r="S969" i="1"/>
  <c r="C900" i="1"/>
  <c r="O969" i="1"/>
  <c r="A970" i="1"/>
  <c r="D969" i="1"/>
  <c r="E969" i="1" s="1"/>
  <c r="F970" i="1" s="1"/>
  <c r="I1012" i="1"/>
  <c r="H895" i="1" l="1"/>
  <c r="N895" i="1" s="1"/>
  <c r="P895" i="1" s="1"/>
  <c r="B895" i="1" s="1"/>
  <c r="G896" i="1"/>
  <c r="K896" i="1"/>
  <c r="L896" i="1" s="1"/>
  <c r="M896" i="1" s="1"/>
  <c r="J897" i="1"/>
  <c r="C901" i="1"/>
  <c r="I1013" i="1"/>
  <c r="O970" i="1"/>
  <c r="A971" i="1"/>
  <c r="D970" i="1"/>
  <c r="E970" i="1" s="1"/>
  <c r="F971" i="1" s="1"/>
  <c r="T970" i="1"/>
  <c r="Q969" i="1"/>
  <c r="R969" i="1" s="1"/>
  <c r="S970" i="1"/>
  <c r="K897" i="1" l="1"/>
  <c r="L897" i="1" s="1"/>
  <c r="M897" i="1" s="1"/>
  <c r="J898" i="1"/>
  <c r="G897" i="1"/>
  <c r="H896" i="1"/>
  <c r="N896" i="1" s="1"/>
  <c r="P896" i="1" s="1"/>
  <c r="B896" i="1" s="1"/>
  <c r="O971" i="1"/>
  <c r="A972" i="1"/>
  <c r="D971" i="1"/>
  <c r="E971" i="1" s="1"/>
  <c r="F972" i="1" s="1"/>
  <c r="I1014" i="1"/>
  <c r="T971" i="1"/>
  <c r="Q970" i="1"/>
  <c r="R970" i="1" s="1"/>
  <c r="S971" i="1"/>
  <c r="C902" i="1"/>
  <c r="H897" i="1" l="1"/>
  <c r="N897" i="1" s="1"/>
  <c r="P897" i="1" s="1"/>
  <c r="B897" i="1" s="1"/>
  <c r="G898" i="1"/>
  <c r="K898" i="1"/>
  <c r="L898" i="1" s="1"/>
  <c r="M898" i="1" s="1"/>
  <c r="J899" i="1"/>
  <c r="I1015" i="1"/>
  <c r="A973" i="1"/>
  <c r="O972" i="1"/>
  <c r="D972" i="1"/>
  <c r="E972" i="1" s="1"/>
  <c r="F973" i="1" s="1"/>
  <c r="S972" i="1"/>
  <c r="Q971" i="1"/>
  <c r="R971" i="1" s="1"/>
  <c r="T972" i="1"/>
  <c r="C903" i="1"/>
  <c r="K899" i="1" l="1"/>
  <c r="L899" i="1" s="1"/>
  <c r="M899" i="1" s="1"/>
  <c r="J900" i="1"/>
  <c r="H898" i="1"/>
  <c r="N898" i="1" s="1"/>
  <c r="P898" i="1" s="1"/>
  <c r="B898" i="1" s="1"/>
  <c r="G899" i="1"/>
  <c r="C904" i="1"/>
  <c r="I1016" i="1"/>
  <c r="Q972" i="1"/>
  <c r="R972" i="1" s="1"/>
  <c r="T973" i="1"/>
  <c r="S973" i="1"/>
  <c r="A974" i="1"/>
  <c r="O973" i="1"/>
  <c r="D973" i="1"/>
  <c r="E973" i="1" s="1"/>
  <c r="F974" i="1" s="1"/>
  <c r="H899" i="1" l="1"/>
  <c r="N899" i="1" s="1"/>
  <c r="P899" i="1" s="1"/>
  <c r="B899" i="1" s="1"/>
  <c r="G900" i="1"/>
  <c r="K900" i="1"/>
  <c r="L900" i="1" s="1"/>
  <c r="M900" i="1" s="1"/>
  <c r="J901" i="1"/>
  <c r="I1017" i="1"/>
  <c r="T974" i="1"/>
  <c r="S974" i="1"/>
  <c r="Q973" i="1"/>
  <c r="R973" i="1" s="1"/>
  <c r="O974" i="1"/>
  <c r="A975" i="1"/>
  <c r="D974" i="1"/>
  <c r="E974" i="1" s="1"/>
  <c r="F975" i="1" s="1"/>
  <c r="C905" i="1"/>
  <c r="H900" i="1" l="1"/>
  <c r="N900" i="1" s="1"/>
  <c r="P900" i="1" s="1"/>
  <c r="B900" i="1" s="1"/>
  <c r="G901" i="1"/>
  <c r="K901" i="1"/>
  <c r="L901" i="1" s="1"/>
  <c r="M901" i="1" s="1"/>
  <c r="J902" i="1"/>
  <c r="S975" i="1"/>
  <c r="T975" i="1"/>
  <c r="Q974" i="1"/>
  <c r="R974" i="1" s="1"/>
  <c r="I1018" i="1"/>
  <c r="C906" i="1"/>
  <c r="O975" i="1"/>
  <c r="A976" i="1"/>
  <c r="D975" i="1"/>
  <c r="E975" i="1" s="1"/>
  <c r="F976" i="1" s="1"/>
  <c r="K902" i="1" l="1"/>
  <c r="L902" i="1" s="1"/>
  <c r="M902" i="1" s="1"/>
  <c r="J903" i="1"/>
  <c r="H901" i="1"/>
  <c r="N901" i="1" s="1"/>
  <c r="P901" i="1" s="1"/>
  <c r="B901" i="1" s="1"/>
  <c r="G902" i="1"/>
  <c r="I1019" i="1"/>
  <c r="A977" i="1"/>
  <c r="O976" i="1"/>
  <c r="D976" i="1"/>
  <c r="E976" i="1" s="1"/>
  <c r="F977" i="1" s="1"/>
  <c r="C907" i="1"/>
  <c r="T976" i="1"/>
  <c r="Q975" i="1"/>
  <c r="R975" i="1" s="1"/>
  <c r="S976" i="1"/>
  <c r="H902" i="1" l="1"/>
  <c r="N902" i="1" s="1"/>
  <c r="P902" i="1" s="1"/>
  <c r="B902" i="1" s="1"/>
  <c r="G903" i="1"/>
  <c r="K903" i="1"/>
  <c r="L903" i="1" s="1"/>
  <c r="M903" i="1" s="1"/>
  <c r="J904" i="1"/>
  <c r="C908" i="1"/>
  <c r="Q976" i="1"/>
  <c r="R976" i="1" s="1"/>
  <c r="S977" i="1"/>
  <c r="T977" i="1"/>
  <c r="A978" i="1"/>
  <c r="O977" i="1"/>
  <c r="D977" i="1"/>
  <c r="E977" i="1" s="1"/>
  <c r="F978" i="1" s="1"/>
  <c r="I1020" i="1"/>
  <c r="K904" i="1" l="1"/>
  <c r="L904" i="1" s="1"/>
  <c r="M904" i="1" s="1"/>
  <c r="J905" i="1"/>
  <c r="H903" i="1"/>
  <c r="N903" i="1" s="1"/>
  <c r="P903" i="1" s="1"/>
  <c r="B903" i="1" s="1"/>
  <c r="G904" i="1"/>
  <c r="S978" i="1"/>
  <c r="Q977" i="1"/>
  <c r="R977" i="1" s="1"/>
  <c r="T978" i="1"/>
  <c r="C909" i="1"/>
  <c r="O978" i="1"/>
  <c r="A979" i="1"/>
  <c r="D978" i="1"/>
  <c r="E978" i="1" s="1"/>
  <c r="F979" i="1" s="1"/>
  <c r="I1021" i="1"/>
  <c r="H904" i="1" l="1"/>
  <c r="N904" i="1" s="1"/>
  <c r="P904" i="1" s="1"/>
  <c r="B904" i="1" s="1"/>
  <c r="G905" i="1"/>
  <c r="K905" i="1"/>
  <c r="L905" i="1" s="1"/>
  <c r="M905" i="1" s="1"/>
  <c r="J906" i="1"/>
  <c r="I1022" i="1"/>
  <c r="O979" i="1"/>
  <c r="A980" i="1"/>
  <c r="D979" i="1"/>
  <c r="E979" i="1" s="1"/>
  <c r="F980" i="1" s="1"/>
  <c r="C910" i="1"/>
  <c r="T979" i="1"/>
  <c r="Q978" i="1"/>
  <c r="R978" i="1" s="1"/>
  <c r="S979" i="1"/>
  <c r="K906" i="1" l="1"/>
  <c r="L906" i="1" s="1"/>
  <c r="M906" i="1" s="1"/>
  <c r="J907" i="1"/>
  <c r="H905" i="1"/>
  <c r="N905" i="1" s="1"/>
  <c r="P905" i="1" s="1"/>
  <c r="B905" i="1" s="1"/>
  <c r="G906" i="1"/>
  <c r="T980" i="1"/>
  <c r="Q979" i="1"/>
  <c r="R979" i="1" s="1"/>
  <c r="S980" i="1"/>
  <c r="I1023" i="1"/>
  <c r="C911" i="1"/>
  <c r="A981" i="1"/>
  <c r="O980" i="1"/>
  <c r="D980" i="1"/>
  <c r="E980" i="1" s="1"/>
  <c r="F981" i="1" s="1"/>
  <c r="K907" i="1" l="1"/>
  <c r="L907" i="1" s="1"/>
  <c r="M907" i="1" s="1"/>
  <c r="J908" i="1"/>
  <c r="H906" i="1"/>
  <c r="N906" i="1" s="1"/>
  <c r="P906" i="1" s="1"/>
  <c r="B906" i="1" s="1"/>
  <c r="G907" i="1"/>
  <c r="C912" i="1"/>
  <c r="Q980" i="1"/>
  <c r="R980" i="1" s="1"/>
  <c r="T981" i="1"/>
  <c r="S981" i="1"/>
  <c r="A982" i="1"/>
  <c r="O981" i="1"/>
  <c r="D981" i="1"/>
  <c r="E981" i="1" s="1"/>
  <c r="F982" i="1" s="1"/>
  <c r="I1024" i="1"/>
  <c r="H907" i="1" l="1"/>
  <c r="N907" i="1" s="1"/>
  <c r="P907" i="1" s="1"/>
  <c r="B907" i="1" s="1"/>
  <c r="G908" i="1"/>
  <c r="K908" i="1"/>
  <c r="L908" i="1" s="1"/>
  <c r="M908" i="1" s="1"/>
  <c r="J909" i="1"/>
  <c r="I1025" i="1"/>
  <c r="O982" i="1"/>
  <c r="A983" i="1"/>
  <c r="D982" i="1"/>
  <c r="E982" i="1" s="1"/>
  <c r="F983" i="1" s="1"/>
  <c r="C913" i="1"/>
  <c r="T982" i="1"/>
  <c r="S982" i="1"/>
  <c r="Q981" i="1"/>
  <c r="R981" i="1" s="1"/>
  <c r="K909" i="1" l="1"/>
  <c r="L909" i="1" s="1"/>
  <c r="M909" i="1" s="1"/>
  <c r="J910" i="1"/>
  <c r="H908" i="1"/>
  <c r="N908" i="1" s="1"/>
  <c r="P908" i="1" s="1"/>
  <c r="B908" i="1" s="1"/>
  <c r="G909" i="1"/>
  <c r="T983" i="1"/>
  <c r="Q982" i="1"/>
  <c r="R982" i="1" s="1"/>
  <c r="S983" i="1"/>
  <c r="C914" i="1"/>
  <c r="O983" i="1"/>
  <c r="A984" i="1"/>
  <c r="D983" i="1"/>
  <c r="E983" i="1" s="1"/>
  <c r="F984" i="1" s="1"/>
  <c r="I1026" i="1"/>
  <c r="G910" i="1" l="1"/>
  <c r="H909" i="1"/>
  <c r="N909" i="1" s="1"/>
  <c r="P909" i="1" s="1"/>
  <c r="B909" i="1" s="1"/>
  <c r="K910" i="1"/>
  <c r="L910" i="1" s="1"/>
  <c r="M910" i="1" s="1"/>
  <c r="J911" i="1"/>
  <c r="I1027" i="1"/>
  <c r="A985" i="1"/>
  <c r="O984" i="1"/>
  <c r="D984" i="1"/>
  <c r="E984" i="1" s="1"/>
  <c r="F985" i="1" s="1"/>
  <c r="C915" i="1"/>
  <c r="Q983" i="1"/>
  <c r="R983" i="1" s="1"/>
  <c r="T984" i="1"/>
  <c r="S984" i="1"/>
  <c r="K911" i="1" l="1"/>
  <c r="L911" i="1" s="1"/>
  <c r="M911" i="1" s="1"/>
  <c r="J912" i="1"/>
  <c r="H910" i="1"/>
  <c r="N910" i="1" s="1"/>
  <c r="P910" i="1" s="1"/>
  <c r="B910" i="1" s="1"/>
  <c r="G911" i="1"/>
  <c r="C916" i="1"/>
  <c r="Q984" i="1"/>
  <c r="R984" i="1" s="1"/>
  <c r="S985" i="1"/>
  <c r="T985" i="1"/>
  <c r="A986" i="1"/>
  <c r="O985" i="1"/>
  <c r="D985" i="1"/>
  <c r="E985" i="1" s="1"/>
  <c r="F986" i="1" s="1"/>
  <c r="I1028" i="1"/>
  <c r="H911" i="1" l="1"/>
  <c r="N911" i="1" s="1"/>
  <c r="P911" i="1" s="1"/>
  <c r="B911" i="1" s="1"/>
  <c r="G912" i="1"/>
  <c r="K912" i="1"/>
  <c r="L912" i="1" s="1"/>
  <c r="M912" i="1" s="1"/>
  <c r="J913" i="1"/>
  <c r="I1029" i="1"/>
  <c r="T986" i="1"/>
  <c r="S986" i="1"/>
  <c r="Q985" i="1"/>
  <c r="R985" i="1" s="1"/>
  <c r="O986" i="1"/>
  <c r="D986" i="1"/>
  <c r="E986" i="1" s="1"/>
  <c r="F987" i="1" s="1"/>
  <c r="A987" i="1"/>
  <c r="C917" i="1"/>
  <c r="G913" i="1" l="1"/>
  <c r="H912" i="1"/>
  <c r="N912" i="1" s="1"/>
  <c r="P912" i="1" s="1"/>
  <c r="B912" i="1" s="1"/>
  <c r="K913" i="1"/>
  <c r="L913" i="1" s="1"/>
  <c r="M913" i="1" s="1"/>
  <c r="J914" i="1"/>
  <c r="Q986" i="1"/>
  <c r="R986" i="1" s="1"/>
  <c r="S987" i="1"/>
  <c r="T987" i="1"/>
  <c r="I1030" i="1"/>
  <c r="O987" i="1"/>
  <c r="A988" i="1"/>
  <c r="D987" i="1"/>
  <c r="E987" i="1" s="1"/>
  <c r="F988" i="1" s="1"/>
  <c r="C918" i="1"/>
  <c r="K914" i="1" l="1"/>
  <c r="L914" i="1" s="1"/>
  <c r="M914" i="1" s="1"/>
  <c r="J915" i="1"/>
  <c r="H913" i="1"/>
  <c r="N913" i="1" s="1"/>
  <c r="P913" i="1" s="1"/>
  <c r="B913" i="1" s="1"/>
  <c r="G914" i="1"/>
  <c r="C919" i="1"/>
  <c r="O988" i="1"/>
  <c r="A989" i="1"/>
  <c r="D988" i="1"/>
  <c r="E988" i="1" s="1"/>
  <c r="F989" i="1" s="1"/>
  <c r="T988" i="1"/>
  <c r="S988" i="1"/>
  <c r="Q987" i="1"/>
  <c r="R987" i="1" s="1"/>
  <c r="I1031" i="1"/>
  <c r="H914" i="1" l="1"/>
  <c r="N914" i="1" s="1"/>
  <c r="P914" i="1" s="1"/>
  <c r="B914" i="1" s="1"/>
  <c r="G915" i="1"/>
  <c r="K915" i="1"/>
  <c r="L915" i="1" s="1"/>
  <c r="M915" i="1" s="1"/>
  <c r="J916" i="1"/>
  <c r="T989" i="1"/>
  <c r="Q988" i="1"/>
  <c r="R988" i="1" s="1"/>
  <c r="S989" i="1"/>
  <c r="C920" i="1"/>
  <c r="I1032" i="1"/>
  <c r="O989" i="1"/>
  <c r="A990" i="1"/>
  <c r="D989" i="1"/>
  <c r="E989" i="1" s="1"/>
  <c r="F990" i="1" s="1"/>
  <c r="K916" i="1" l="1"/>
  <c r="L916" i="1" s="1"/>
  <c r="M916" i="1" s="1"/>
  <c r="J917" i="1"/>
  <c r="H915" i="1"/>
  <c r="N915" i="1" s="1"/>
  <c r="P915" i="1" s="1"/>
  <c r="B915" i="1" s="1"/>
  <c r="G916" i="1"/>
  <c r="C921" i="1"/>
  <c r="O990" i="1"/>
  <c r="A991" i="1"/>
  <c r="D990" i="1"/>
  <c r="E990" i="1" s="1"/>
  <c r="F991" i="1" s="1"/>
  <c r="Q989" i="1"/>
  <c r="R989" i="1" s="1"/>
  <c r="T990" i="1"/>
  <c r="S990" i="1"/>
  <c r="I1033" i="1"/>
  <c r="H916" i="1" l="1"/>
  <c r="N916" i="1" s="1"/>
  <c r="P916" i="1" s="1"/>
  <c r="B916" i="1" s="1"/>
  <c r="G917" i="1"/>
  <c r="K917" i="1"/>
  <c r="L917" i="1" s="1"/>
  <c r="M917" i="1" s="1"/>
  <c r="J918" i="1"/>
  <c r="O991" i="1"/>
  <c r="A992" i="1"/>
  <c r="D991" i="1"/>
  <c r="E991" i="1" s="1"/>
  <c r="F992" i="1" s="1"/>
  <c r="I1034" i="1"/>
  <c r="T991" i="1"/>
  <c r="Q990" i="1"/>
  <c r="R990" i="1" s="1"/>
  <c r="S991" i="1"/>
  <c r="C922" i="1"/>
  <c r="H917" i="1" l="1"/>
  <c r="N917" i="1" s="1"/>
  <c r="P917" i="1" s="1"/>
  <c r="B917" i="1" s="1"/>
  <c r="G918" i="1"/>
  <c r="K918" i="1"/>
  <c r="L918" i="1" s="1"/>
  <c r="M918" i="1" s="1"/>
  <c r="J919" i="1"/>
  <c r="T992" i="1"/>
  <c r="S992" i="1"/>
  <c r="Q991" i="1"/>
  <c r="R991" i="1" s="1"/>
  <c r="C923" i="1"/>
  <c r="O992" i="1"/>
  <c r="A993" i="1"/>
  <c r="D992" i="1"/>
  <c r="E992" i="1" s="1"/>
  <c r="F993" i="1" s="1"/>
  <c r="I1035" i="1"/>
  <c r="K919" i="1" l="1"/>
  <c r="L919" i="1" s="1"/>
  <c r="M919" i="1" s="1"/>
  <c r="J920" i="1"/>
  <c r="H918" i="1"/>
  <c r="N918" i="1" s="1"/>
  <c r="P918" i="1" s="1"/>
  <c r="B918" i="1" s="1"/>
  <c r="G919" i="1"/>
  <c r="I1036" i="1"/>
  <c r="A994" i="1"/>
  <c r="O993" i="1"/>
  <c r="D993" i="1"/>
  <c r="E993" i="1" s="1"/>
  <c r="F994" i="1" s="1"/>
  <c r="C924" i="1"/>
  <c r="T993" i="1"/>
  <c r="Q992" i="1"/>
  <c r="R992" i="1" s="1"/>
  <c r="S993" i="1"/>
  <c r="G920" i="1" l="1"/>
  <c r="H919" i="1"/>
  <c r="N919" i="1" s="1"/>
  <c r="P919" i="1" s="1"/>
  <c r="B919" i="1" s="1"/>
  <c r="K920" i="1"/>
  <c r="L920" i="1" s="1"/>
  <c r="M920" i="1" s="1"/>
  <c r="J921" i="1"/>
  <c r="A995" i="1"/>
  <c r="O994" i="1"/>
  <c r="D994" i="1"/>
  <c r="E994" i="1" s="1"/>
  <c r="F995" i="1" s="1"/>
  <c r="Q993" i="1"/>
  <c r="R993" i="1" s="1"/>
  <c r="T994" i="1"/>
  <c r="S994" i="1"/>
  <c r="C925" i="1"/>
  <c r="I1037" i="1"/>
  <c r="K921" i="1" l="1"/>
  <c r="L921" i="1" s="1"/>
  <c r="M921" i="1" s="1"/>
  <c r="J922" i="1"/>
  <c r="H920" i="1"/>
  <c r="N920" i="1" s="1"/>
  <c r="P920" i="1" s="1"/>
  <c r="B920" i="1" s="1"/>
  <c r="G921" i="1"/>
  <c r="I1038" i="1"/>
  <c r="S995" i="1"/>
  <c r="T995" i="1"/>
  <c r="Q994" i="1"/>
  <c r="R994" i="1" s="1"/>
  <c r="O995" i="1"/>
  <c r="A996" i="1"/>
  <c r="D995" i="1"/>
  <c r="E995" i="1" s="1"/>
  <c r="F996" i="1" s="1"/>
  <c r="C926" i="1"/>
  <c r="H921" i="1" l="1"/>
  <c r="N921" i="1" s="1"/>
  <c r="P921" i="1" s="1"/>
  <c r="G922" i="1"/>
  <c r="K922" i="1"/>
  <c r="L922" i="1" s="1"/>
  <c r="M922" i="1" s="1"/>
  <c r="J923" i="1"/>
  <c r="O996" i="1"/>
  <c r="A997" i="1"/>
  <c r="D996" i="1"/>
  <c r="E996" i="1" s="1"/>
  <c r="F997" i="1" s="1"/>
  <c r="C927" i="1"/>
  <c r="Q995" i="1"/>
  <c r="R995" i="1" s="1"/>
  <c r="S996" i="1"/>
  <c r="T996" i="1"/>
  <c r="I1039" i="1"/>
  <c r="B921" i="1" l="1"/>
  <c r="K923" i="1"/>
  <c r="L923" i="1" s="1"/>
  <c r="M923" i="1" s="1"/>
  <c r="J924" i="1"/>
  <c r="H922" i="1"/>
  <c r="N922" i="1" s="1"/>
  <c r="P922" i="1" s="1"/>
  <c r="B922" i="1" s="1"/>
  <c r="G923" i="1"/>
  <c r="I1040" i="1"/>
  <c r="C928" i="1"/>
  <c r="A998" i="1"/>
  <c r="O997" i="1"/>
  <c r="D997" i="1"/>
  <c r="E997" i="1" s="1"/>
  <c r="F998" i="1" s="1"/>
  <c r="Q996" i="1"/>
  <c r="R996" i="1" s="1"/>
  <c r="T997" i="1"/>
  <c r="S997" i="1"/>
  <c r="G924" i="1" l="1"/>
  <c r="H923" i="1"/>
  <c r="N923" i="1" s="1"/>
  <c r="P923" i="1" s="1"/>
  <c r="B923" i="1" s="1"/>
  <c r="K924" i="1"/>
  <c r="L924" i="1" s="1"/>
  <c r="M924" i="1" s="1"/>
  <c r="J925" i="1"/>
  <c r="C929" i="1"/>
  <c r="Q997" i="1"/>
  <c r="R997" i="1" s="1"/>
  <c r="T998" i="1"/>
  <c r="S998" i="1"/>
  <c r="O998" i="1"/>
  <c r="A999" i="1"/>
  <c r="D998" i="1"/>
  <c r="E998" i="1" s="1"/>
  <c r="F999" i="1" s="1"/>
  <c r="I1041" i="1"/>
  <c r="K925" i="1" l="1"/>
  <c r="L925" i="1" s="1"/>
  <c r="M925" i="1" s="1"/>
  <c r="J926" i="1"/>
  <c r="G925" i="1"/>
  <c r="H924" i="1"/>
  <c r="N924" i="1" s="1"/>
  <c r="P924" i="1" s="1"/>
  <c r="B924" i="1" s="1"/>
  <c r="S999" i="1"/>
  <c r="Q998" i="1"/>
  <c r="R998" i="1" s="1"/>
  <c r="T999" i="1"/>
  <c r="C930" i="1"/>
  <c r="I1042" i="1"/>
  <c r="O999" i="1"/>
  <c r="A1000" i="1"/>
  <c r="D999" i="1"/>
  <c r="E999" i="1" s="1"/>
  <c r="F1000" i="1" s="1"/>
  <c r="H925" i="1" l="1"/>
  <c r="N925" i="1" s="1"/>
  <c r="P925" i="1" s="1"/>
  <c r="B925" i="1" s="1"/>
  <c r="G926" i="1"/>
  <c r="K926" i="1"/>
  <c r="L926" i="1" s="1"/>
  <c r="M926" i="1" s="1"/>
  <c r="J927" i="1"/>
  <c r="I1043" i="1"/>
  <c r="C931" i="1"/>
  <c r="O1000" i="1"/>
  <c r="A1001" i="1"/>
  <c r="D1000" i="1"/>
  <c r="E1000" i="1" s="1"/>
  <c r="F1001" i="1" s="1"/>
  <c r="Q999" i="1"/>
  <c r="R999" i="1" s="1"/>
  <c r="S1000" i="1"/>
  <c r="T1000" i="1"/>
  <c r="G927" i="1" l="1"/>
  <c r="H926" i="1"/>
  <c r="N926" i="1" s="1"/>
  <c r="P926" i="1" s="1"/>
  <c r="B926" i="1" s="1"/>
  <c r="K927" i="1"/>
  <c r="L927" i="1" s="1"/>
  <c r="M927" i="1" s="1"/>
  <c r="J928" i="1"/>
  <c r="A1002" i="1"/>
  <c r="O1001" i="1"/>
  <c r="D1001" i="1"/>
  <c r="E1001" i="1" s="1"/>
  <c r="F1002" i="1" s="1"/>
  <c r="S1001" i="1"/>
  <c r="Q1000" i="1"/>
  <c r="R1000" i="1" s="1"/>
  <c r="T1001" i="1"/>
  <c r="C932" i="1"/>
  <c r="I1044" i="1"/>
  <c r="K928" i="1" l="1"/>
  <c r="L928" i="1" s="1"/>
  <c r="M928" i="1" s="1"/>
  <c r="J929" i="1"/>
  <c r="H927" i="1"/>
  <c r="N927" i="1" s="1"/>
  <c r="P927" i="1" s="1"/>
  <c r="B927" i="1" s="1"/>
  <c r="G928" i="1"/>
  <c r="C933" i="1"/>
  <c r="I1045" i="1"/>
  <c r="Q1001" i="1"/>
  <c r="R1001" i="1" s="1"/>
  <c r="S1002" i="1"/>
  <c r="T1002" i="1"/>
  <c r="A1003" i="1"/>
  <c r="O1002" i="1"/>
  <c r="D1002" i="1"/>
  <c r="E1002" i="1" s="1"/>
  <c r="F1003" i="1" s="1"/>
  <c r="G929" i="1" l="1"/>
  <c r="H928" i="1"/>
  <c r="N928" i="1" s="1"/>
  <c r="P928" i="1" s="1"/>
  <c r="B928" i="1" s="1"/>
  <c r="K929" i="1"/>
  <c r="L929" i="1" s="1"/>
  <c r="M929" i="1" s="1"/>
  <c r="J930" i="1"/>
  <c r="I1046" i="1"/>
  <c r="T1003" i="1"/>
  <c r="S1003" i="1"/>
  <c r="Q1002" i="1"/>
  <c r="R1002" i="1" s="1"/>
  <c r="O1003" i="1"/>
  <c r="A1004" i="1"/>
  <c r="D1003" i="1"/>
  <c r="E1003" i="1" s="1"/>
  <c r="F1004" i="1" s="1"/>
  <c r="C934" i="1"/>
  <c r="K930" i="1" l="1"/>
  <c r="L930" i="1" s="1"/>
  <c r="M930" i="1" s="1"/>
  <c r="J931" i="1"/>
  <c r="H929" i="1"/>
  <c r="N929" i="1" s="1"/>
  <c r="P929" i="1" s="1"/>
  <c r="B929" i="1" s="1"/>
  <c r="G930" i="1"/>
  <c r="O1004" i="1"/>
  <c r="A1005" i="1"/>
  <c r="D1004" i="1"/>
  <c r="E1004" i="1" s="1"/>
  <c r="F1005" i="1" s="1"/>
  <c r="I1047" i="1"/>
  <c r="C935" i="1"/>
  <c r="T1004" i="1"/>
  <c r="Q1003" i="1"/>
  <c r="R1003" i="1" s="1"/>
  <c r="S1004" i="1"/>
  <c r="G931" i="1" l="1"/>
  <c r="H930" i="1"/>
  <c r="N930" i="1" s="1"/>
  <c r="P930" i="1" s="1"/>
  <c r="B930" i="1" s="1"/>
  <c r="K931" i="1"/>
  <c r="L931" i="1" s="1"/>
  <c r="M931" i="1" s="1"/>
  <c r="J932" i="1"/>
  <c r="Q1004" i="1"/>
  <c r="R1004" i="1" s="1"/>
  <c r="T1005" i="1"/>
  <c r="S1005" i="1"/>
  <c r="I1048" i="1"/>
  <c r="C936" i="1"/>
  <c r="O1005" i="1"/>
  <c r="A1006" i="1"/>
  <c r="D1005" i="1"/>
  <c r="E1005" i="1" s="1"/>
  <c r="F1006" i="1" s="1"/>
  <c r="K932" i="1" l="1"/>
  <c r="L932" i="1" s="1"/>
  <c r="M932" i="1" s="1"/>
  <c r="J933" i="1"/>
  <c r="H931" i="1"/>
  <c r="N931" i="1" s="1"/>
  <c r="P931" i="1" s="1"/>
  <c r="B931" i="1" s="1"/>
  <c r="G932" i="1"/>
  <c r="C937" i="1"/>
  <c r="A1007" i="1"/>
  <c r="O1006" i="1"/>
  <c r="D1006" i="1"/>
  <c r="E1006" i="1" s="1"/>
  <c r="F1007" i="1" s="1"/>
  <c r="I1049" i="1"/>
  <c r="Q1005" i="1"/>
  <c r="R1005" i="1" s="1"/>
  <c r="S1006" i="1"/>
  <c r="T1006" i="1"/>
  <c r="G933" i="1" l="1"/>
  <c r="H932" i="1"/>
  <c r="N932" i="1" s="1"/>
  <c r="P932" i="1" s="1"/>
  <c r="B932" i="1" s="1"/>
  <c r="K933" i="1"/>
  <c r="L933" i="1" s="1"/>
  <c r="M933" i="1" s="1"/>
  <c r="J934" i="1"/>
  <c r="I1050" i="1"/>
  <c r="S1007" i="1"/>
  <c r="Q1006" i="1"/>
  <c r="R1006" i="1" s="1"/>
  <c r="T1007" i="1"/>
  <c r="C938" i="1"/>
  <c r="O1007" i="1"/>
  <c r="A1008" i="1"/>
  <c r="D1007" i="1"/>
  <c r="E1007" i="1" s="1"/>
  <c r="F1008" i="1" s="1"/>
  <c r="K934" i="1" l="1"/>
  <c r="L934" i="1" s="1"/>
  <c r="M934" i="1" s="1"/>
  <c r="J935" i="1"/>
  <c r="H933" i="1"/>
  <c r="N933" i="1" s="1"/>
  <c r="P933" i="1" s="1"/>
  <c r="B933" i="1" s="1"/>
  <c r="G934" i="1"/>
  <c r="C939" i="1"/>
  <c r="S1008" i="1"/>
  <c r="T1008" i="1"/>
  <c r="Q1007" i="1"/>
  <c r="R1007" i="1" s="1"/>
  <c r="O1008" i="1"/>
  <c r="A1009" i="1"/>
  <c r="D1008" i="1"/>
  <c r="E1008" i="1" s="1"/>
  <c r="F1009" i="1" s="1"/>
  <c r="I1051" i="1"/>
  <c r="H934" i="1" l="1"/>
  <c r="N934" i="1" s="1"/>
  <c r="P934" i="1" s="1"/>
  <c r="B934" i="1" s="1"/>
  <c r="G935" i="1"/>
  <c r="K935" i="1"/>
  <c r="L935" i="1" s="1"/>
  <c r="M935" i="1" s="1"/>
  <c r="J936" i="1"/>
  <c r="I1052" i="1"/>
  <c r="A1010" i="1"/>
  <c r="O1009" i="1"/>
  <c r="D1009" i="1"/>
  <c r="E1009" i="1" s="1"/>
  <c r="F1010" i="1" s="1"/>
  <c r="T1009" i="1"/>
  <c r="Q1008" i="1"/>
  <c r="R1008" i="1" s="1"/>
  <c r="S1009" i="1"/>
  <c r="C940" i="1"/>
  <c r="K936" i="1" l="1"/>
  <c r="L936" i="1" s="1"/>
  <c r="M936" i="1" s="1"/>
  <c r="J937" i="1"/>
  <c r="H935" i="1"/>
  <c r="N935" i="1" s="1"/>
  <c r="P935" i="1" s="1"/>
  <c r="B935" i="1" s="1"/>
  <c r="G936" i="1"/>
  <c r="A1011" i="1"/>
  <c r="O1010" i="1"/>
  <c r="D1010" i="1"/>
  <c r="E1010" i="1" s="1"/>
  <c r="F1011" i="1" s="1"/>
  <c r="Q1009" i="1"/>
  <c r="R1009" i="1" s="1"/>
  <c r="S1010" i="1"/>
  <c r="T1010" i="1"/>
  <c r="I1053" i="1"/>
  <c r="C941" i="1"/>
  <c r="H936" i="1" l="1"/>
  <c r="N936" i="1" s="1"/>
  <c r="P936" i="1" s="1"/>
  <c r="B936" i="1" s="1"/>
  <c r="G937" i="1"/>
  <c r="K937" i="1"/>
  <c r="L937" i="1" s="1"/>
  <c r="M937" i="1" s="1"/>
  <c r="J938" i="1"/>
  <c r="T1011" i="1"/>
  <c r="S1011" i="1"/>
  <c r="Q1010" i="1"/>
  <c r="R1010" i="1" s="1"/>
  <c r="O1011" i="1"/>
  <c r="A1012" i="1"/>
  <c r="D1011" i="1"/>
  <c r="E1011" i="1" s="1"/>
  <c r="F1012" i="1" s="1"/>
  <c r="C942" i="1"/>
  <c r="I1054" i="1"/>
  <c r="K938" i="1" l="1"/>
  <c r="L938" i="1" s="1"/>
  <c r="M938" i="1" s="1"/>
  <c r="J939" i="1"/>
  <c r="H937" i="1"/>
  <c r="N937" i="1" s="1"/>
  <c r="P937" i="1" s="1"/>
  <c r="B937" i="1" s="1"/>
  <c r="G938" i="1"/>
  <c r="I1055" i="1"/>
  <c r="O1012" i="1"/>
  <c r="A1013" i="1"/>
  <c r="D1012" i="1"/>
  <c r="E1012" i="1" s="1"/>
  <c r="F1013" i="1" s="1"/>
  <c r="T1012" i="1"/>
  <c r="Q1011" i="1"/>
  <c r="R1011" i="1" s="1"/>
  <c r="S1012" i="1"/>
  <c r="C943" i="1"/>
  <c r="H938" i="1" l="1"/>
  <c r="N938" i="1" s="1"/>
  <c r="P938" i="1" s="1"/>
  <c r="B938" i="1" s="1"/>
  <c r="G939" i="1"/>
  <c r="K939" i="1"/>
  <c r="L939" i="1" s="1"/>
  <c r="M939" i="1" s="1"/>
  <c r="J940" i="1"/>
  <c r="C944" i="1"/>
  <c r="A1014" i="1"/>
  <c r="O1013" i="1"/>
  <c r="D1013" i="1"/>
  <c r="E1013" i="1" s="1"/>
  <c r="F1014" i="1" s="1"/>
  <c r="T1013" i="1"/>
  <c r="Q1012" i="1"/>
  <c r="R1012" i="1" s="1"/>
  <c r="S1013" i="1"/>
  <c r="I1056" i="1"/>
  <c r="K940" i="1" l="1"/>
  <c r="L940" i="1" s="1"/>
  <c r="M940" i="1" s="1"/>
  <c r="J941" i="1"/>
  <c r="H939" i="1"/>
  <c r="N939" i="1" s="1"/>
  <c r="P939" i="1" s="1"/>
  <c r="B939" i="1" s="1"/>
  <c r="G940" i="1"/>
  <c r="I1057" i="1"/>
  <c r="C945" i="1"/>
  <c r="Q1013" i="1"/>
  <c r="R1013" i="1" s="1"/>
  <c r="S1014" i="1"/>
  <c r="T1014" i="1"/>
  <c r="A1015" i="1"/>
  <c r="O1014" i="1"/>
  <c r="D1014" i="1"/>
  <c r="E1014" i="1" s="1"/>
  <c r="F1015" i="1" s="1"/>
  <c r="H940" i="1" l="1"/>
  <c r="N940" i="1" s="1"/>
  <c r="P940" i="1" s="1"/>
  <c r="B940" i="1" s="1"/>
  <c r="G941" i="1"/>
  <c r="K941" i="1"/>
  <c r="L941" i="1" s="1"/>
  <c r="M941" i="1" s="1"/>
  <c r="J942" i="1"/>
  <c r="I1058" i="1"/>
  <c r="S1015" i="1"/>
  <c r="Q1014" i="1"/>
  <c r="R1014" i="1" s="1"/>
  <c r="T1015" i="1"/>
  <c r="C946" i="1"/>
  <c r="O1015" i="1"/>
  <c r="A1016" i="1"/>
  <c r="D1015" i="1"/>
  <c r="E1015" i="1" s="1"/>
  <c r="F1016" i="1" s="1"/>
  <c r="K942" i="1" l="1"/>
  <c r="L942" i="1" s="1"/>
  <c r="M942" i="1" s="1"/>
  <c r="J943" i="1"/>
  <c r="H941" i="1"/>
  <c r="N941" i="1" s="1"/>
  <c r="P941" i="1" s="1"/>
  <c r="B941" i="1" s="1"/>
  <c r="G942" i="1"/>
  <c r="I1059" i="1"/>
  <c r="O1016" i="1"/>
  <c r="A1017" i="1"/>
  <c r="D1016" i="1"/>
  <c r="E1016" i="1" s="1"/>
  <c r="F1017" i="1" s="1"/>
  <c r="T1016" i="1"/>
  <c r="Q1015" i="1"/>
  <c r="R1015" i="1" s="1"/>
  <c r="S1016" i="1"/>
  <c r="C947" i="1"/>
  <c r="H942" i="1" l="1"/>
  <c r="N942" i="1" s="1"/>
  <c r="P942" i="1" s="1"/>
  <c r="B942" i="1" s="1"/>
  <c r="G943" i="1"/>
  <c r="K943" i="1"/>
  <c r="L943" i="1" s="1"/>
  <c r="M943" i="1" s="1"/>
  <c r="J944" i="1"/>
  <c r="I1060" i="1"/>
  <c r="O1017" i="1"/>
  <c r="A1018" i="1"/>
  <c r="D1017" i="1"/>
  <c r="E1017" i="1" s="1"/>
  <c r="F1018" i="1" s="1"/>
  <c r="Q1016" i="1"/>
  <c r="R1016" i="1" s="1"/>
  <c r="T1017" i="1"/>
  <c r="S1017" i="1"/>
  <c r="C948" i="1"/>
  <c r="K944" i="1" l="1"/>
  <c r="L944" i="1" s="1"/>
  <c r="M944" i="1" s="1"/>
  <c r="J945" i="1"/>
  <c r="G944" i="1"/>
  <c r="H943" i="1"/>
  <c r="N943" i="1" s="1"/>
  <c r="P943" i="1" s="1"/>
  <c r="B943" i="1" s="1"/>
  <c r="C949" i="1"/>
  <c r="A1019" i="1"/>
  <c r="O1018" i="1"/>
  <c r="D1018" i="1"/>
  <c r="E1018" i="1" s="1"/>
  <c r="F1019" i="1" s="1"/>
  <c r="I1061" i="1"/>
  <c r="S1018" i="1"/>
  <c r="Q1017" i="1"/>
  <c r="R1017" i="1" s="1"/>
  <c r="T1018" i="1"/>
  <c r="H944" i="1" l="1"/>
  <c r="N944" i="1" s="1"/>
  <c r="P944" i="1" s="1"/>
  <c r="B944" i="1" s="1"/>
  <c r="G945" i="1"/>
  <c r="K945" i="1"/>
  <c r="L945" i="1" s="1"/>
  <c r="M945" i="1" s="1"/>
  <c r="J946" i="1"/>
  <c r="C950" i="1"/>
  <c r="I1062" i="1"/>
  <c r="A1020" i="1"/>
  <c r="O1019" i="1"/>
  <c r="D1019" i="1"/>
  <c r="E1019" i="1" s="1"/>
  <c r="F1020" i="1" s="1"/>
  <c r="Q1018" i="1"/>
  <c r="R1018" i="1" s="1"/>
  <c r="T1019" i="1"/>
  <c r="S1019" i="1"/>
  <c r="K946" i="1" l="1"/>
  <c r="L946" i="1" s="1"/>
  <c r="M946" i="1" s="1"/>
  <c r="J947" i="1"/>
  <c r="H945" i="1"/>
  <c r="N945" i="1" s="1"/>
  <c r="P945" i="1" s="1"/>
  <c r="B945" i="1" s="1"/>
  <c r="G946" i="1"/>
  <c r="C951" i="1"/>
  <c r="T1020" i="1"/>
  <c r="S1020" i="1"/>
  <c r="Q1019" i="1"/>
  <c r="R1019" i="1" s="1"/>
  <c r="I1063" i="1"/>
  <c r="A1021" i="1"/>
  <c r="O1020" i="1"/>
  <c r="D1020" i="1"/>
  <c r="E1020" i="1" s="1"/>
  <c r="F1021" i="1" s="1"/>
  <c r="H946" i="1" l="1"/>
  <c r="N946" i="1" s="1"/>
  <c r="P946" i="1" s="1"/>
  <c r="B946" i="1" s="1"/>
  <c r="G947" i="1"/>
  <c r="K947" i="1"/>
  <c r="L947" i="1" s="1"/>
  <c r="M947" i="1" s="1"/>
  <c r="J948" i="1"/>
  <c r="O1021" i="1"/>
  <c r="A1022" i="1"/>
  <c r="D1021" i="1"/>
  <c r="E1021" i="1" s="1"/>
  <c r="F1022" i="1" s="1"/>
  <c r="C952" i="1"/>
  <c r="I1064" i="1"/>
  <c r="T1021" i="1"/>
  <c r="Q1020" i="1"/>
  <c r="R1020" i="1" s="1"/>
  <c r="S1021" i="1"/>
  <c r="K948" i="1" l="1"/>
  <c r="L948" i="1" s="1"/>
  <c r="M948" i="1" s="1"/>
  <c r="J949" i="1"/>
  <c r="G948" i="1"/>
  <c r="H947" i="1"/>
  <c r="N947" i="1" s="1"/>
  <c r="P947" i="1" s="1"/>
  <c r="B947" i="1" s="1"/>
  <c r="O1022" i="1"/>
  <c r="A1023" i="1"/>
  <c r="D1022" i="1"/>
  <c r="E1022" i="1" s="1"/>
  <c r="F1023" i="1" s="1"/>
  <c r="C953" i="1"/>
  <c r="T1022" i="1"/>
  <c r="S1022" i="1"/>
  <c r="Q1021" i="1"/>
  <c r="R1021" i="1" s="1"/>
  <c r="I1065" i="1"/>
  <c r="H948" i="1" l="1"/>
  <c r="N948" i="1" s="1"/>
  <c r="P948" i="1" s="1"/>
  <c r="B948" i="1" s="1"/>
  <c r="G949" i="1"/>
  <c r="K949" i="1"/>
  <c r="L949" i="1" s="1"/>
  <c r="M949" i="1" s="1"/>
  <c r="J950" i="1"/>
  <c r="I1066" i="1"/>
  <c r="C954" i="1"/>
  <c r="A1024" i="1"/>
  <c r="O1023" i="1"/>
  <c r="D1023" i="1"/>
  <c r="E1023" i="1" s="1"/>
  <c r="F1024" i="1" s="1"/>
  <c r="T1023" i="1"/>
  <c r="Q1022" i="1"/>
  <c r="R1022" i="1" s="1"/>
  <c r="S1023" i="1"/>
  <c r="H949" i="1" l="1"/>
  <c r="N949" i="1" s="1"/>
  <c r="P949" i="1" s="1"/>
  <c r="B949" i="1" s="1"/>
  <c r="G950" i="1"/>
  <c r="K950" i="1"/>
  <c r="L950" i="1" s="1"/>
  <c r="M950" i="1" s="1"/>
  <c r="J951" i="1"/>
  <c r="A1025" i="1"/>
  <c r="O1024" i="1"/>
  <c r="D1024" i="1"/>
  <c r="E1024" i="1" s="1"/>
  <c r="F1025" i="1" s="1"/>
  <c r="I1067" i="1"/>
  <c r="Q1023" i="1"/>
  <c r="R1023" i="1" s="1"/>
  <c r="T1024" i="1"/>
  <c r="S1024" i="1"/>
  <c r="C955" i="1"/>
  <c r="K951" i="1" l="1"/>
  <c r="L951" i="1" s="1"/>
  <c r="M951" i="1" s="1"/>
  <c r="J952" i="1"/>
  <c r="H950" i="1"/>
  <c r="N950" i="1" s="1"/>
  <c r="P950" i="1" s="1"/>
  <c r="B950" i="1" s="1"/>
  <c r="G951" i="1"/>
  <c r="I1068" i="1"/>
  <c r="S1025" i="1"/>
  <c r="T1025" i="1"/>
  <c r="Q1024" i="1"/>
  <c r="R1024" i="1" s="1"/>
  <c r="C956" i="1"/>
  <c r="O1025" i="1"/>
  <c r="A1026" i="1"/>
  <c r="D1025" i="1"/>
  <c r="E1025" i="1" s="1"/>
  <c r="F1026" i="1" s="1"/>
  <c r="G952" i="1" l="1"/>
  <c r="H951" i="1"/>
  <c r="N951" i="1" s="1"/>
  <c r="P951" i="1" s="1"/>
  <c r="B951" i="1" s="1"/>
  <c r="K952" i="1"/>
  <c r="L952" i="1" s="1"/>
  <c r="M952" i="1" s="1"/>
  <c r="J953" i="1"/>
  <c r="O1026" i="1"/>
  <c r="A1027" i="1"/>
  <c r="D1026" i="1"/>
  <c r="E1026" i="1" s="1"/>
  <c r="F1027" i="1" s="1"/>
  <c r="C957" i="1"/>
  <c r="S1026" i="1"/>
  <c r="Q1025" i="1"/>
  <c r="R1025" i="1" s="1"/>
  <c r="T1026" i="1"/>
  <c r="I1069" i="1"/>
  <c r="K953" i="1" l="1"/>
  <c r="L953" i="1" s="1"/>
  <c r="M953" i="1" s="1"/>
  <c r="J954" i="1"/>
  <c r="H952" i="1"/>
  <c r="N952" i="1" s="1"/>
  <c r="P952" i="1" s="1"/>
  <c r="B952" i="1" s="1"/>
  <c r="G953" i="1"/>
  <c r="I1070" i="1"/>
  <c r="C958" i="1"/>
  <c r="A1028" i="1"/>
  <c r="O1027" i="1"/>
  <c r="D1027" i="1"/>
  <c r="E1027" i="1" s="1"/>
  <c r="F1028" i="1" s="1"/>
  <c r="Q1026" i="1"/>
  <c r="R1026" i="1" s="1"/>
  <c r="T1027" i="1"/>
  <c r="S1027" i="1"/>
  <c r="H953" i="1" l="1"/>
  <c r="N953" i="1" s="1"/>
  <c r="P953" i="1" s="1"/>
  <c r="B953" i="1" s="1"/>
  <c r="G954" i="1"/>
  <c r="K954" i="1"/>
  <c r="L954" i="1" s="1"/>
  <c r="M954" i="1" s="1"/>
  <c r="J955" i="1"/>
  <c r="Q1027" i="1"/>
  <c r="R1027" i="1" s="1"/>
  <c r="T1028" i="1"/>
  <c r="S1028" i="1"/>
  <c r="C959" i="1"/>
  <c r="A1029" i="1"/>
  <c r="O1028" i="1"/>
  <c r="D1028" i="1"/>
  <c r="E1028" i="1" s="1"/>
  <c r="F1029" i="1" s="1"/>
  <c r="I1071" i="1"/>
  <c r="G955" i="1" l="1"/>
  <c r="H954" i="1"/>
  <c r="N954" i="1" s="1"/>
  <c r="P954" i="1" s="1"/>
  <c r="B954" i="1" s="1"/>
  <c r="K955" i="1"/>
  <c r="L955" i="1" s="1"/>
  <c r="M955" i="1" s="1"/>
  <c r="J956" i="1"/>
  <c r="O1029" i="1"/>
  <c r="A1030" i="1"/>
  <c r="D1029" i="1"/>
  <c r="E1029" i="1" s="1"/>
  <c r="F1030" i="1" s="1"/>
  <c r="I1072" i="1"/>
  <c r="C960" i="1"/>
  <c r="S1029" i="1"/>
  <c r="T1029" i="1"/>
  <c r="Q1028" i="1"/>
  <c r="R1028" i="1" s="1"/>
  <c r="K956" i="1" l="1"/>
  <c r="L956" i="1" s="1"/>
  <c r="M956" i="1" s="1"/>
  <c r="J957" i="1"/>
  <c r="H955" i="1"/>
  <c r="N955" i="1" s="1"/>
  <c r="P955" i="1" s="1"/>
  <c r="B955" i="1" s="1"/>
  <c r="G956" i="1"/>
  <c r="C961" i="1"/>
  <c r="O1030" i="1"/>
  <c r="A1031" i="1"/>
  <c r="D1030" i="1"/>
  <c r="E1030" i="1" s="1"/>
  <c r="F1031" i="1" s="1"/>
  <c r="Q1029" i="1"/>
  <c r="R1029" i="1" s="1"/>
  <c r="T1030" i="1"/>
  <c r="S1030" i="1"/>
  <c r="I1073" i="1"/>
  <c r="G957" i="1" l="1"/>
  <c r="H956" i="1"/>
  <c r="N956" i="1" s="1"/>
  <c r="P956" i="1" s="1"/>
  <c r="B956" i="1" s="1"/>
  <c r="K957" i="1"/>
  <c r="L957" i="1" s="1"/>
  <c r="M957" i="1" s="1"/>
  <c r="J958" i="1"/>
  <c r="C962" i="1"/>
  <c r="I1074" i="1"/>
  <c r="A1032" i="1"/>
  <c r="O1031" i="1"/>
  <c r="D1031" i="1"/>
  <c r="E1031" i="1" s="1"/>
  <c r="F1032" i="1" s="1"/>
  <c r="T1031" i="1"/>
  <c r="Q1030" i="1"/>
  <c r="R1030" i="1" s="1"/>
  <c r="S1031" i="1"/>
  <c r="K958" i="1" l="1"/>
  <c r="L958" i="1" s="1"/>
  <c r="M958" i="1" s="1"/>
  <c r="J959" i="1"/>
  <c r="H957" i="1"/>
  <c r="N957" i="1" s="1"/>
  <c r="P957" i="1" s="1"/>
  <c r="B957" i="1" s="1"/>
  <c r="G958" i="1"/>
  <c r="Q1031" i="1"/>
  <c r="R1031" i="1" s="1"/>
  <c r="T1032" i="1"/>
  <c r="S1032" i="1"/>
  <c r="I1075" i="1"/>
  <c r="C963" i="1"/>
  <c r="O1032" i="1"/>
  <c r="A1033" i="1"/>
  <c r="D1032" i="1"/>
  <c r="E1032" i="1" s="1"/>
  <c r="F1033" i="1" s="1"/>
  <c r="H958" i="1" l="1"/>
  <c r="N958" i="1" s="1"/>
  <c r="P958" i="1" s="1"/>
  <c r="B958" i="1" s="1"/>
  <c r="G959" i="1"/>
  <c r="K959" i="1"/>
  <c r="L959" i="1" s="1"/>
  <c r="M959" i="1" s="1"/>
  <c r="J960" i="1"/>
  <c r="C964" i="1"/>
  <c r="O1033" i="1"/>
  <c r="A1034" i="1"/>
  <c r="D1033" i="1"/>
  <c r="E1033" i="1" s="1"/>
  <c r="F1034" i="1" s="1"/>
  <c r="I1076" i="1"/>
  <c r="T1033" i="1"/>
  <c r="Q1032" i="1"/>
  <c r="R1032" i="1" s="1"/>
  <c r="S1033" i="1"/>
  <c r="K960" i="1" l="1"/>
  <c r="L960" i="1" s="1"/>
  <c r="M960" i="1" s="1"/>
  <c r="J961" i="1"/>
  <c r="G960" i="1"/>
  <c r="H959" i="1"/>
  <c r="N959" i="1" s="1"/>
  <c r="P959" i="1" s="1"/>
  <c r="B959" i="1" s="1"/>
  <c r="Q1033" i="1"/>
  <c r="R1033" i="1" s="1"/>
  <c r="S1034" i="1"/>
  <c r="T1034" i="1"/>
  <c r="I1077" i="1"/>
  <c r="O1034" i="1"/>
  <c r="A1035" i="1"/>
  <c r="D1034" i="1"/>
  <c r="E1034" i="1" s="1"/>
  <c r="F1035" i="1" s="1"/>
  <c r="C965" i="1"/>
  <c r="H960" i="1" l="1"/>
  <c r="N960" i="1" s="1"/>
  <c r="P960" i="1" s="1"/>
  <c r="B960" i="1" s="1"/>
  <c r="G961" i="1"/>
  <c r="K961" i="1"/>
  <c r="L961" i="1" s="1"/>
  <c r="M961" i="1" s="1"/>
  <c r="J962" i="1"/>
  <c r="O1035" i="1"/>
  <c r="A1036" i="1"/>
  <c r="D1035" i="1"/>
  <c r="E1035" i="1" s="1"/>
  <c r="F1036" i="1" s="1"/>
  <c r="S1035" i="1"/>
  <c r="Q1034" i="1"/>
  <c r="R1034" i="1" s="1"/>
  <c r="T1035" i="1"/>
  <c r="C966" i="1"/>
  <c r="I1078" i="1"/>
  <c r="K962" i="1" l="1"/>
  <c r="L962" i="1" s="1"/>
  <c r="M962" i="1" s="1"/>
  <c r="J963" i="1"/>
  <c r="H961" i="1"/>
  <c r="N961" i="1" s="1"/>
  <c r="P961" i="1" s="1"/>
  <c r="B961" i="1" s="1"/>
  <c r="G962" i="1"/>
  <c r="C967" i="1"/>
  <c r="I1079" i="1"/>
  <c r="Q1035" i="1"/>
  <c r="R1035" i="1" s="1"/>
  <c r="T1036" i="1"/>
  <c r="S1036" i="1"/>
  <c r="A1037" i="1"/>
  <c r="O1036" i="1"/>
  <c r="D1036" i="1"/>
  <c r="E1036" i="1" s="1"/>
  <c r="F1037" i="1" s="1"/>
  <c r="H962" i="1" l="1"/>
  <c r="N962" i="1" s="1"/>
  <c r="P962" i="1" s="1"/>
  <c r="B962" i="1" s="1"/>
  <c r="G963" i="1"/>
  <c r="K963" i="1"/>
  <c r="L963" i="1" s="1"/>
  <c r="M963" i="1" s="1"/>
  <c r="J964" i="1"/>
  <c r="Q1036" i="1"/>
  <c r="R1036" i="1" s="1"/>
  <c r="S1037" i="1"/>
  <c r="T1037" i="1"/>
  <c r="I1080" i="1"/>
  <c r="A1038" i="1"/>
  <c r="O1037" i="1"/>
  <c r="D1037" i="1"/>
  <c r="E1037" i="1" s="1"/>
  <c r="F1038" i="1" s="1"/>
  <c r="C968" i="1"/>
  <c r="K964" i="1" l="1"/>
  <c r="L964" i="1" s="1"/>
  <c r="M964" i="1" s="1"/>
  <c r="J965" i="1"/>
  <c r="H963" i="1"/>
  <c r="N963" i="1" s="1"/>
  <c r="P963" i="1" s="1"/>
  <c r="B963" i="1" s="1"/>
  <c r="G964" i="1"/>
  <c r="C969" i="1"/>
  <c r="T1038" i="1"/>
  <c r="S1038" i="1"/>
  <c r="Q1037" i="1"/>
  <c r="R1037" i="1" s="1"/>
  <c r="O1038" i="1"/>
  <c r="A1039" i="1"/>
  <c r="D1038" i="1"/>
  <c r="E1038" i="1" s="1"/>
  <c r="F1039" i="1" s="1"/>
  <c r="I1081" i="1"/>
  <c r="H964" i="1" l="1"/>
  <c r="N964" i="1" s="1"/>
  <c r="P964" i="1" s="1"/>
  <c r="B964" i="1" s="1"/>
  <c r="G965" i="1"/>
  <c r="K965" i="1"/>
  <c r="L965" i="1" s="1"/>
  <c r="M965" i="1" s="1"/>
  <c r="J966" i="1"/>
  <c r="S1039" i="1"/>
  <c r="Q1038" i="1"/>
  <c r="R1038" i="1" s="1"/>
  <c r="T1039" i="1"/>
  <c r="I1082" i="1"/>
  <c r="O1039" i="1"/>
  <c r="A1040" i="1"/>
  <c r="D1039" i="1"/>
  <c r="E1039" i="1" s="1"/>
  <c r="F1040" i="1" s="1"/>
  <c r="C970" i="1"/>
  <c r="K966" i="1" l="1"/>
  <c r="L966" i="1" s="1"/>
  <c r="M966" i="1" s="1"/>
  <c r="J967" i="1"/>
  <c r="G966" i="1"/>
  <c r="H965" i="1"/>
  <c r="N965" i="1" s="1"/>
  <c r="P965" i="1" s="1"/>
  <c r="B965" i="1" s="1"/>
  <c r="C971" i="1"/>
  <c r="T1040" i="1"/>
  <c r="Q1039" i="1"/>
  <c r="R1039" i="1" s="1"/>
  <c r="S1040" i="1"/>
  <c r="A1041" i="1"/>
  <c r="O1040" i="1"/>
  <c r="D1040" i="1"/>
  <c r="E1040" i="1" s="1"/>
  <c r="F1041" i="1" s="1"/>
  <c r="I1083" i="1"/>
  <c r="H966" i="1" l="1"/>
  <c r="N966" i="1" s="1"/>
  <c r="P966" i="1" s="1"/>
  <c r="B966" i="1" s="1"/>
  <c r="G967" i="1"/>
  <c r="K967" i="1"/>
  <c r="L967" i="1" s="1"/>
  <c r="M967" i="1" s="1"/>
  <c r="J968" i="1"/>
  <c r="I1084" i="1"/>
  <c r="Q1040" i="1"/>
  <c r="R1040" i="1" s="1"/>
  <c r="T1041" i="1"/>
  <c r="S1041" i="1"/>
  <c r="A1042" i="1"/>
  <c r="O1041" i="1"/>
  <c r="D1041" i="1"/>
  <c r="E1041" i="1" s="1"/>
  <c r="F1042" i="1" s="1"/>
  <c r="C972" i="1"/>
  <c r="K968" i="1" l="1"/>
  <c r="L968" i="1" s="1"/>
  <c r="M968" i="1" s="1"/>
  <c r="J969" i="1"/>
  <c r="H967" i="1"/>
  <c r="N967" i="1" s="1"/>
  <c r="P967" i="1" s="1"/>
  <c r="B967" i="1" s="1"/>
  <c r="G968" i="1"/>
  <c r="C973" i="1"/>
  <c r="S1042" i="1"/>
  <c r="T1042" i="1"/>
  <c r="Q1041" i="1"/>
  <c r="R1041" i="1" s="1"/>
  <c r="I1085" i="1"/>
  <c r="O1042" i="1"/>
  <c r="A1043" i="1"/>
  <c r="D1042" i="1"/>
  <c r="E1042" i="1" s="1"/>
  <c r="F1043" i="1" s="1"/>
  <c r="H968" i="1" l="1"/>
  <c r="N968" i="1" s="1"/>
  <c r="P968" i="1" s="1"/>
  <c r="B968" i="1" s="1"/>
  <c r="G969" i="1"/>
  <c r="K969" i="1"/>
  <c r="L969" i="1" s="1"/>
  <c r="M969" i="1" s="1"/>
  <c r="J970" i="1"/>
  <c r="O1043" i="1"/>
  <c r="A1044" i="1"/>
  <c r="D1043" i="1"/>
  <c r="E1043" i="1" s="1"/>
  <c r="F1044" i="1" s="1"/>
  <c r="I1086" i="1"/>
  <c r="T1043" i="1"/>
  <c r="Q1042" i="1"/>
  <c r="R1042" i="1" s="1"/>
  <c r="S1043" i="1"/>
  <c r="C974" i="1"/>
  <c r="K970" i="1" l="1"/>
  <c r="L970" i="1" s="1"/>
  <c r="M970" i="1" s="1"/>
  <c r="J971" i="1"/>
  <c r="H969" i="1"/>
  <c r="N969" i="1" s="1"/>
  <c r="P969" i="1" s="1"/>
  <c r="B969" i="1" s="1"/>
  <c r="G970" i="1"/>
  <c r="A1045" i="1"/>
  <c r="O1044" i="1"/>
  <c r="D1044" i="1"/>
  <c r="E1044" i="1" s="1"/>
  <c r="F1045" i="1" s="1"/>
  <c r="C975" i="1"/>
  <c r="I1087" i="1"/>
  <c r="T1044" i="1"/>
  <c r="Q1043" i="1"/>
  <c r="R1043" i="1" s="1"/>
  <c r="S1044" i="1"/>
  <c r="H970" i="1" l="1"/>
  <c r="N970" i="1" s="1"/>
  <c r="P970" i="1" s="1"/>
  <c r="B970" i="1" s="1"/>
  <c r="G971" i="1"/>
  <c r="K971" i="1"/>
  <c r="L971" i="1" s="1"/>
  <c r="M971" i="1" s="1"/>
  <c r="J972" i="1"/>
  <c r="C976" i="1"/>
  <c r="A1046" i="1"/>
  <c r="O1045" i="1"/>
  <c r="D1045" i="1"/>
  <c r="E1045" i="1" s="1"/>
  <c r="F1046" i="1" s="1"/>
  <c r="I1088" i="1"/>
  <c r="Q1044" i="1"/>
  <c r="R1044" i="1" s="1"/>
  <c r="T1045" i="1"/>
  <c r="S1045" i="1"/>
  <c r="K972" i="1" l="1"/>
  <c r="L972" i="1" s="1"/>
  <c r="M972" i="1" s="1"/>
  <c r="J973" i="1"/>
  <c r="H971" i="1"/>
  <c r="N971" i="1" s="1"/>
  <c r="P971" i="1" s="1"/>
  <c r="B971" i="1" s="1"/>
  <c r="G972" i="1"/>
  <c r="I1089" i="1"/>
  <c r="S1046" i="1"/>
  <c r="T1046" i="1"/>
  <c r="Q1045" i="1"/>
  <c r="R1045" i="1" s="1"/>
  <c r="O1046" i="1"/>
  <c r="A1047" i="1"/>
  <c r="D1046" i="1"/>
  <c r="E1046" i="1" s="1"/>
  <c r="F1047" i="1" s="1"/>
  <c r="C977" i="1"/>
  <c r="G973" i="1" l="1"/>
  <c r="H972" i="1"/>
  <c r="N972" i="1" s="1"/>
  <c r="P972" i="1" s="1"/>
  <c r="B972" i="1" s="1"/>
  <c r="K973" i="1"/>
  <c r="L973" i="1" s="1"/>
  <c r="M973" i="1" s="1"/>
  <c r="J974" i="1"/>
  <c r="C978" i="1"/>
  <c r="T1047" i="1"/>
  <c r="Q1046" i="1"/>
  <c r="R1046" i="1" s="1"/>
  <c r="S1047" i="1"/>
  <c r="O1047" i="1"/>
  <c r="A1048" i="1"/>
  <c r="D1047" i="1"/>
  <c r="E1047" i="1" s="1"/>
  <c r="F1048" i="1" s="1"/>
  <c r="I1090" i="1"/>
  <c r="K974" i="1" l="1"/>
  <c r="L974" i="1" s="1"/>
  <c r="M974" i="1" s="1"/>
  <c r="J975" i="1"/>
  <c r="H973" i="1"/>
  <c r="N973" i="1" s="1"/>
  <c r="P973" i="1" s="1"/>
  <c r="B973" i="1" s="1"/>
  <c r="G974" i="1"/>
  <c r="A1049" i="1"/>
  <c r="O1048" i="1"/>
  <c r="D1048" i="1"/>
  <c r="E1048" i="1" s="1"/>
  <c r="F1049" i="1" s="1"/>
  <c r="I1091" i="1"/>
  <c r="C979" i="1"/>
  <c r="T1048" i="1"/>
  <c r="Q1047" i="1"/>
  <c r="R1047" i="1" s="1"/>
  <c r="S1048" i="1"/>
  <c r="H974" i="1" l="1"/>
  <c r="N974" i="1" s="1"/>
  <c r="P974" i="1" s="1"/>
  <c r="B974" i="1" s="1"/>
  <c r="G975" i="1"/>
  <c r="K975" i="1"/>
  <c r="L975" i="1" s="1"/>
  <c r="M975" i="1" s="1"/>
  <c r="J976" i="1"/>
  <c r="I1092" i="1"/>
  <c r="Q1048" i="1"/>
  <c r="R1048" i="1" s="1"/>
  <c r="T1049" i="1"/>
  <c r="S1049" i="1"/>
  <c r="C980" i="1"/>
  <c r="O1049" i="1"/>
  <c r="A1050" i="1"/>
  <c r="D1049" i="1"/>
  <c r="E1049" i="1" s="1"/>
  <c r="F1050" i="1" s="1"/>
  <c r="K976" i="1" l="1"/>
  <c r="L976" i="1" s="1"/>
  <c r="M976" i="1" s="1"/>
  <c r="J977" i="1"/>
  <c r="G976" i="1"/>
  <c r="H975" i="1"/>
  <c r="N975" i="1" s="1"/>
  <c r="P975" i="1" s="1"/>
  <c r="B975" i="1" s="1"/>
  <c r="O1050" i="1"/>
  <c r="A1051" i="1"/>
  <c r="D1050" i="1"/>
  <c r="E1050" i="1" s="1"/>
  <c r="F1051" i="1" s="1"/>
  <c r="I1093" i="1"/>
  <c r="C981" i="1"/>
  <c r="T1050" i="1"/>
  <c r="Q1049" i="1"/>
  <c r="R1049" i="1" s="1"/>
  <c r="S1050" i="1"/>
  <c r="H976" i="1" l="1"/>
  <c r="N976" i="1" s="1"/>
  <c r="P976" i="1" s="1"/>
  <c r="B976" i="1" s="1"/>
  <c r="G977" i="1"/>
  <c r="K977" i="1"/>
  <c r="L977" i="1" s="1"/>
  <c r="M977" i="1" s="1"/>
  <c r="J978" i="1"/>
  <c r="O1051" i="1"/>
  <c r="A1052" i="1"/>
  <c r="D1051" i="1"/>
  <c r="E1051" i="1" s="1"/>
  <c r="F1052" i="1" s="1"/>
  <c r="I1094" i="1"/>
  <c r="C982" i="1"/>
  <c r="Q1050" i="1"/>
  <c r="R1050" i="1" s="1"/>
  <c r="T1051" i="1"/>
  <c r="S1051" i="1"/>
  <c r="K978" i="1" l="1"/>
  <c r="L978" i="1" s="1"/>
  <c r="M978" i="1" s="1"/>
  <c r="J979" i="1"/>
  <c r="H977" i="1"/>
  <c r="N977" i="1" s="1"/>
  <c r="P977" i="1" s="1"/>
  <c r="B977" i="1" s="1"/>
  <c r="G978" i="1"/>
  <c r="I1095" i="1"/>
  <c r="Q1051" i="1"/>
  <c r="R1051" i="1" s="1"/>
  <c r="T1052" i="1"/>
  <c r="S1052" i="1"/>
  <c r="C983" i="1"/>
  <c r="A1053" i="1"/>
  <c r="O1052" i="1"/>
  <c r="D1052" i="1"/>
  <c r="E1052" i="1" s="1"/>
  <c r="F1053" i="1" s="1"/>
  <c r="G979" i="1" l="1"/>
  <c r="H978" i="1"/>
  <c r="N978" i="1" s="1"/>
  <c r="P978" i="1" s="1"/>
  <c r="B978" i="1" s="1"/>
  <c r="K979" i="1"/>
  <c r="L979" i="1" s="1"/>
  <c r="M979" i="1" s="1"/>
  <c r="J980" i="1"/>
  <c r="C984" i="1"/>
  <c r="O1053" i="1"/>
  <c r="A1054" i="1"/>
  <c r="D1053" i="1"/>
  <c r="E1053" i="1" s="1"/>
  <c r="F1054" i="1" s="1"/>
  <c r="Q1052" i="1"/>
  <c r="R1052" i="1" s="1"/>
  <c r="T1053" i="1"/>
  <c r="S1053" i="1"/>
  <c r="I1096" i="1"/>
  <c r="K980" i="1" l="1"/>
  <c r="L980" i="1" s="1"/>
  <c r="M980" i="1" s="1"/>
  <c r="J981" i="1"/>
  <c r="G980" i="1"/>
  <c r="H979" i="1"/>
  <c r="N979" i="1" s="1"/>
  <c r="P979" i="1" s="1"/>
  <c r="B979" i="1" s="1"/>
  <c r="S1054" i="1"/>
  <c r="T1054" i="1"/>
  <c r="Q1053" i="1"/>
  <c r="R1053" i="1" s="1"/>
  <c r="O1054" i="1"/>
  <c r="A1055" i="1"/>
  <c r="D1054" i="1"/>
  <c r="E1054" i="1" s="1"/>
  <c r="F1055" i="1" s="1"/>
  <c r="I1097" i="1"/>
  <c r="C985" i="1"/>
  <c r="H980" i="1" l="1"/>
  <c r="N980" i="1" s="1"/>
  <c r="P980" i="1" s="1"/>
  <c r="B980" i="1" s="1"/>
  <c r="G981" i="1"/>
  <c r="K981" i="1"/>
  <c r="L981" i="1" s="1"/>
  <c r="M981" i="1" s="1"/>
  <c r="J982" i="1"/>
  <c r="C986" i="1"/>
  <c r="I1098" i="1"/>
  <c r="O1055" i="1"/>
  <c r="A1056" i="1"/>
  <c r="D1055" i="1"/>
  <c r="E1055" i="1" s="1"/>
  <c r="F1056" i="1" s="1"/>
  <c r="T1055" i="1"/>
  <c r="S1055" i="1"/>
  <c r="Q1054" i="1"/>
  <c r="R1054" i="1" s="1"/>
  <c r="K982" i="1" l="1"/>
  <c r="L982" i="1" s="1"/>
  <c r="M982" i="1" s="1"/>
  <c r="J983" i="1"/>
  <c r="H981" i="1"/>
  <c r="N981" i="1" s="1"/>
  <c r="P981" i="1" s="1"/>
  <c r="B981" i="1" s="1"/>
  <c r="G982" i="1"/>
  <c r="A1057" i="1"/>
  <c r="O1056" i="1"/>
  <c r="D1056" i="1"/>
  <c r="E1056" i="1" s="1"/>
  <c r="F1057" i="1" s="1"/>
  <c r="C987" i="1"/>
  <c r="Q1055" i="1"/>
  <c r="R1055" i="1" s="1"/>
  <c r="T1056" i="1"/>
  <c r="S1056" i="1"/>
  <c r="I1099" i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H982" i="1" l="1"/>
  <c r="N982" i="1" s="1"/>
  <c r="P982" i="1" s="1"/>
  <c r="B982" i="1" s="1"/>
  <c r="G983" i="1"/>
  <c r="K983" i="1"/>
  <c r="L983" i="1" s="1"/>
  <c r="M983" i="1" s="1"/>
  <c r="J984" i="1"/>
  <c r="Q1056" i="1"/>
  <c r="R1056" i="1" s="1"/>
  <c r="T1057" i="1"/>
  <c r="S1057" i="1"/>
  <c r="C988" i="1"/>
  <c r="A1058" i="1"/>
  <c r="O1057" i="1"/>
  <c r="D1057" i="1"/>
  <c r="E1057" i="1" s="1"/>
  <c r="F1058" i="1" s="1"/>
  <c r="K984" i="1" l="1"/>
  <c r="L984" i="1" s="1"/>
  <c r="M984" i="1" s="1"/>
  <c r="J985" i="1"/>
  <c r="H983" i="1"/>
  <c r="N983" i="1" s="1"/>
  <c r="P983" i="1" s="1"/>
  <c r="B983" i="1" s="1"/>
  <c r="G984" i="1"/>
  <c r="S1058" i="1"/>
  <c r="T1058" i="1"/>
  <c r="Q1057" i="1"/>
  <c r="R1057" i="1" s="1"/>
  <c r="C989" i="1"/>
  <c r="O1058" i="1"/>
  <c r="A1059" i="1"/>
  <c r="D1058" i="1"/>
  <c r="E1058" i="1" s="1"/>
  <c r="F1059" i="1" s="1"/>
  <c r="H984" i="1" l="1"/>
  <c r="N984" i="1" s="1"/>
  <c r="P984" i="1" s="1"/>
  <c r="B984" i="1" s="1"/>
  <c r="G985" i="1"/>
  <c r="K985" i="1"/>
  <c r="L985" i="1" s="1"/>
  <c r="M985" i="1" s="1"/>
  <c r="J986" i="1"/>
  <c r="O1059" i="1"/>
  <c r="A1060" i="1"/>
  <c r="D1059" i="1"/>
  <c r="E1059" i="1" s="1"/>
  <c r="F1060" i="1" s="1"/>
  <c r="T1059" i="1"/>
  <c r="Q1058" i="1"/>
  <c r="R1058" i="1" s="1"/>
  <c r="S1059" i="1"/>
  <c r="C990" i="1"/>
  <c r="K986" i="1" l="1"/>
  <c r="L986" i="1" s="1"/>
  <c r="M986" i="1" s="1"/>
  <c r="J987" i="1"/>
  <c r="H985" i="1"/>
  <c r="N985" i="1" s="1"/>
  <c r="P985" i="1" s="1"/>
  <c r="B985" i="1" s="1"/>
  <c r="G986" i="1"/>
  <c r="C991" i="1"/>
  <c r="Q1059" i="1"/>
  <c r="R1059" i="1" s="1"/>
  <c r="T1060" i="1"/>
  <c r="S1060" i="1"/>
  <c r="A1061" i="1"/>
  <c r="O1060" i="1"/>
  <c r="D1060" i="1"/>
  <c r="E1060" i="1" s="1"/>
  <c r="F1061" i="1" s="1"/>
  <c r="H986" i="1" l="1"/>
  <c r="N986" i="1" s="1"/>
  <c r="P986" i="1" s="1"/>
  <c r="B986" i="1" s="1"/>
  <c r="G987" i="1"/>
  <c r="K987" i="1"/>
  <c r="L987" i="1" s="1"/>
  <c r="M987" i="1" s="1"/>
  <c r="J988" i="1"/>
  <c r="Q1060" i="1"/>
  <c r="R1060" i="1" s="1"/>
  <c r="T1061" i="1"/>
  <c r="S1061" i="1"/>
  <c r="C992" i="1"/>
  <c r="O1061" i="1"/>
  <c r="A1062" i="1"/>
  <c r="D1061" i="1"/>
  <c r="E1061" i="1" s="1"/>
  <c r="F1062" i="1" s="1"/>
  <c r="K988" i="1" l="1"/>
  <c r="L988" i="1" s="1"/>
  <c r="M988" i="1" s="1"/>
  <c r="J989" i="1"/>
  <c r="G988" i="1"/>
  <c r="H987" i="1"/>
  <c r="N987" i="1" s="1"/>
  <c r="P987" i="1" s="1"/>
  <c r="B987" i="1" s="1"/>
  <c r="S1062" i="1"/>
  <c r="T1062" i="1"/>
  <c r="Q1061" i="1"/>
  <c r="R1061" i="1" s="1"/>
  <c r="C993" i="1"/>
  <c r="O1062" i="1"/>
  <c r="A1063" i="1"/>
  <c r="D1062" i="1"/>
  <c r="E1062" i="1" s="1"/>
  <c r="F1063" i="1" s="1"/>
  <c r="G989" i="1" l="1"/>
  <c r="H988" i="1"/>
  <c r="N988" i="1" s="1"/>
  <c r="P988" i="1" s="1"/>
  <c r="B988" i="1" s="1"/>
  <c r="K989" i="1"/>
  <c r="L989" i="1" s="1"/>
  <c r="M989" i="1" s="1"/>
  <c r="J990" i="1"/>
  <c r="C994" i="1"/>
  <c r="S1063" i="1"/>
  <c r="T1063" i="1"/>
  <c r="Q1062" i="1"/>
  <c r="R1062" i="1" s="1"/>
  <c r="O1063" i="1"/>
  <c r="A1064" i="1"/>
  <c r="D1063" i="1"/>
  <c r="E1063" i="1" s="1"/>
  <c r="F1064" i="1" s="1"/>
  <c r="K990" i="1" l="1"/>
  <c r="L990" i="1" s="1"/>
  <c r="M990" i="1" s="1"/>
  <c r="J991" i="1"/>
  <c r="H989" i="1"/>
  <c r="N989" i="1" s="1"/>
  <c r="P989" i="1" s="1"/>
  <c r="B989" i="1" s="1"/>
  <c r="G990" i="1"/>
  <c r="C995" i="1"/>
  <c r="A1065" i="1"/>
  <c r="O1064" i="1"/>
  <c r="D1064" i="1"/>
  <c r="E1064" i="1" s="1"/>
  <c r="F1065" i="1" s="1"/>
  <c r="S1064" i="1"/>
  <c r="Q1063" i="1"/>
  <c r="R1063" i="1" s="1"/>
  <c r="T1064" i="1"/>
  <c r="H990" i="1" l="1"/>
  <c r="N990" i="1" s="1"/>
  <c r="P990" i="1" s="1"/>
  <c r="B990" i="1" s="1"/>
  <c r="G991" i="1"/>
  <c r="K991" i="1"/>
  <c r="L991" i="1" s="1"/>
  <c r="M991" i="1" s="1"/>
  <c r="J992" i="1"/>
  <c r="C996" i="1"/>
  <c r="A1066" i="1"/>
  <c r="O1065" i="1"/>
  <c r="D1065" i="1"/>
  <c r="E1065" i="1" s="1"/>
  <c r="F1066" i="1" s="1"/>
  <c r="Q1064" i="1"/>
  <c r="R1064" i="1" s="1"/>
  <c r="S1065" i="1"/>
  <c r="T1065" i="1"/>
  <c r="K992" i="1" l="1"/>
  <c r="L992" i="1" s="1"/>
  <c r="M992" i="1" s="1"/>
  <c r="J993" i="1"/>
  <c r="H991" i="1"/>
  <c r="N991" i="1" s="1"/>
  <c r="P991" i="1" s="1"/>
  <c r="B991" i="1" s="1"/>
  <c r="G992" i="1"/>
  <c r="S1066" i="1"/>
  <c r="Q1065" i="1"/>
  <c r="R1065" i="1" s="1"/>
  <c r="T1066" i="1"/>
  <c r="C997" i="1"/>
  <c r="O1066" i="1"/>
  <c r="A1067" i="1"/>
  <c r="D1066" i="1"/>
  <c r="E1066" i="1" s="1"/>
  <c r="F1067" i="1" s="1"/>
  <c r="H992" i="1" l="1"/>
  <c r="N992" i="1" s="1"/>
  <c r="P992" i="1" s="1"/>
  <c r="B992" i="1" s="1"/>
  <c r="G993" i="1"/>
  <c r="K993" i="1"/>
  <c r="L993" i="1" s="1"/>
  <c r="M993" i="1" s="1"/>
  <c r="J994" i="1"/>
  <c r="O1067" i="1"/>
  <c r="A1068" i="1"/>
  <c r="D1067" i="1"/>
  <c r="E1067" i="1" s="1"/>
  <c r="F1068" i="1" s="1"/>
  <c r="Q1066" i="1"/>
  <c r="R1066" i="1" s="1"/>
  <c r="S1067" i="1"/>
  <c r="T1067" i="1"/>
  <c r="C998" i="1"/>
  <c r="K994" i="1" l="1"/>
  <c r="L994" i="1" s="1"/>
  <c r="M994" i="1" s="1"/>
  <c r="J995" i="1"/>
  <c r="G994" i="1"/>
  <c r="H993" i="1"/>
  <c r="N993" i="1" s="1"/>
  <c r="P993" i="1" s="1"/>
  <c r="B993" i="1" s="1"/>
  <c r="C999" i="1"/>
  <c r="A1069" i="1"/>
  <c r="O1068" i="1"/>
  <c r="D1068" i="1"/>
  <c r="E1068" i="1" s="1"/>
  <c r="F1069" i="1" s="1"/>
  <c r="S1068" i="1"/>
  <c r="Q1067" i="1"/>
  <c r="R1067" i="1" s="1"/>
  <c r="T1068" i="1"/>
  <c r="H994" i="1" l="1"/>
  <c r="N994" i="1" s="1"/>
  <c r="P994" i="1" s="1"/>
  <c r="B994" i="1" s="1"/>
  <c r="G995" i="1"/>
  <c r="K995" i="1"/>
  <c r="L995" i="1" s="1"/>
  <c r="M995" i="1" s="1"/>
  <c r="J996" i="1"/>
  <c r="A1070" i="1"/>
  <c r="O1069" i="1"/>
  <c r="D1069" i="1"/>
  <c r="E1069" i="1" s="1"/>
  <c r="F1070" i="1" s="1"/>
  <c r="Q1068" i="1"/>
  <c r="R1068" i="1" s="1"/>
  <c r="S1069" i="1"/>
  <c r="T1069" i="1"/>
  <c r="C1000" i="1"/>
  <c r="K996" i="1" l="1"/>
  <c r="L996" i="1" s="1"/>
  <c r="M996" i="1" s="1"/>
  <c r="J997" i="1"/>
  <c r="G996" i="1"/>
  <c r="H995" i="1"/>
  <c r="N995" i="1" s="1"/>
  <c r="P995" i="1" s="1"/>
  <c r="B995" i="1" s="1"/>
  <c r="C1001" i="1"/>
  <c r="S1070" i="1"/>
  <c r="Q1069" i="1"/>
  <c r="R1069" i="1" s="1"/>
  <c r="T1070" i="1"/>
  <c r="O1070" i="1"/>
  <c r="A1071" i="1"/>
  <c r="D1070" i="1"/>
  <c r="E1070" i="1" s="1"/>
  <c r="F1071" i="1" s="1"/>
  <c r="H996" i="1" l="1"/>
  <c r="N996" i="1" s="1"/>
  <c r="P996" i="1" s="1"/>
  <c r="B996" i="1" s="1"/>
  <c r="G997" i="1"/>
  <c r="K997" i="1"/>
  <c r="L997" i="1" s="1"/>
  <c r="M997" i="1" s="1"/>
  <c r="J998" i="1"/>
  <c r="O1071" i="1"/>
  <c r="A1072" i="1"/>
  <c r="D1071" i="1"/>
  <c r="E1071" i="1" s="1"/>
  <c r="F1072" i="1" s="1"/>
  <c r="S1071" i="1"/>
  <c r="T1071" i="1"/>
  <c r="Q1070" i="1"/>
  <c r="R1070" i="1" s="1"/>
  <c r="C1002" i="1"/>
  <c r="H997" i="1" l="1"/>
  <c r="N997" i="1" s="1"/>
  <c r="P997" i="1" s="1"/>
  <c r="B997" i="1" s="1"/>
  <c r="G998" i="1"/>
  <c r="K998" i="1"/>
  <c r="L998" i="1" s="1"/>
  <c r="M998" i="1" s="1"/>
  <c r="J999" i="1"/>
  <c r="C1003" i="1"/>
  <c r="A1073" i="1"/>
  <c r="O1072" i="1"/>
  <c r="D1072" i="1"/>
  <c r="E1072" i="1" s="1"/>
  <c r="F1073" i="1" s="1"/>
  <c r="T1072" i="1"/>
  <c r="Q1071" i="1"/>
  <c r="R1071" i="1" s="1"/>
  <c r="S1072" i="1"/>
  <c r="G999" i="1" l="1"/>
  <c r="H998" i="1"/>
  <c r="N998" i="1" s="1"/>
  <c r="P998" i="1" s="1"/>
  <c r="B998" i="1" s="1"/>
  <c r="K999" i="1"/>
  <c r="L999" i="1" s="1"/>
  <c r="M999" i="1" s="1"/>
  <c r="J1000" i="1"/>
  <c r="O1073" i="1"/>
  <c r="A1074" i="1"/>
  <c r="D1073" i="1"/>
  <c r="E1073" i="1" s="1"/>
  <c r="F1074" i="1" s="1"/>
  <c r="C1004" i="1"/>
  <c r="Q1072" i="1"/>
  <c r="R1072" i="1" s="1"/>
  <c r="T1073" i="1"/>
  <c r="S1073" i="1"/>
  <c r="K1000" i="1" l="1"/>
  <c r="L1000" i="1" s="1"/>
  <c r="M1000" i="1" s="1"/>
  <c r="J1001" i="1"/>
  <c r="H999" i="1"/>
  <c r="N999" i="1" s="1"/>
  <c r="P999" i="1" s="1"/>
  <c r="B999" i="1" s="1"/>
  <c r="G1000" i="1"/>
  <c r="O1074" i="1"/>
  <c r="A1075" i="1"/>
  <c r="D1074" i="1"/>
  <c r="E1074" i="1" s="1"/>
  <c r="F1075" i="1" s="1"/>
  <c r="C1005" i="1"/>
  <c r="S1074" i="1"/>
  <c r="Q1073" i="1"/>
  <c r="R1073" i="1" s="1"/>
  <c r="T1074" i="1"/>
  <c r="H1000" i="1" l="1"/>
  <c r="N1000" i="1" s="1"/>
  <c r="P1000" i="1" s="1"/>
  <c r="B1000" i="1" s="1"/>
  <c r="G1001" i="1"/>
  <c r="K1001" i="1"/>
  <c r="L1001" i="1" s="1"/>
  <c r="M1001" i="1" s="1"/>
  <c r="J1002" i="1"/>
  <c r="T1075" i="1"/>
  <c r="Q1074" i="1"/>
  <c r="R1074" i="1" s="1"/>
  <c r="S1075" i="1"/>
  <c r="C1006" i="1"/>
  <c r="O1075" i="1"/>
  <c r="A1076" i="1"/>
  <c r="D1075" i="1"/>
  <c r="E1075" i="1" s="1"/>
  <c r="F1076" i="1" s="1"/>
  <c r="K1002" i="1" l="1"/>
  <c r="L1002" i="1" s="1"/>
  <c r="M1002" i="1" s="1"/>
  <c r="J1003" i="1"/>
  <c r="G1002" i="1"/>
  <c r="H1001" i="1"/>
  <c r="N1001" i="1" s="1"/>
  <c r="P1001" i="1" s="1"/>
  <c r="B1001" i="1" s="1"/>
  <c r="A1077" i="1"/>
  <c r="O1076" i="1"/>
  <c r="D1076" i="1"/>
  <c r="E1076" i="1" s="1"/>
  <c r="F1077" i="1" s="1"/>
  <c r="C1007" i="1"/>
  <c r="T1076" i="1"/>
  <c r="Q1075" i="1"/>
  <c r="R1075" i="1" s="1"/>
  <c r="S1076" i="1"/>
  <c r="H1002" i="1" l="1"/>
  <c r="N1002" i="1" s="1"/>
  <c r="P1002" i="1" s="1"/>
  <c r="B1002" i="1" s="1"/>
  <c r="G1003" i="1"/>
  <c r="K1003" i="1"/>
  <c r="L1003" i="1" s="1"/>
  <c r="M1003" i="1" s="1"/>
  <c r="J1004" i="1"/>
  <c r="Q1076" i="1"/>
  <c r="R1076" i="1" s="1"/>
  <c r="S1077" i="1"/>
  <c r="T1077" i="1"/>
  <c r="C1008" i="1"/>
  <c r="A1078" i="1"/>
  <c r="O1077" i="1"/>
  <c r="D1077" i="1"/>
  <c r="E1077" i="1" s="1"/>
  <c r="F1078" i="1" s="1"/>
  <c r="K1004" i="1" l="1"/>
  <c r="L1004" i="1" s="1"/>
  <c r="M1004" i="1" s="1"/>
  <c r="J1005" i="1"/>
  <c r="G1004" i="1"/>
  <c r="H1003" i="1"/>
  <c r="N1003" i="1" s="1"/>
  <c r="P1003" i="1" s="1"/>
  <c r="B1003" i="1" s="1"/>
  <c r="S1078" i="1"/>
  <c r="Q1077" i="1"/>
  <c r="R1077" i="1" s="1"/>
  <c r="T1078" i="1"/>
  <c r="C1009" i="1"/>
  <c r="O1078" i="1"/>
  <c r="A1079" i="1"/>
  <c r="D1078" i="1"/>
  <c r="E1078" i="1" s="1"/>
  <c r="F1079" i="1" s="1"/>
  <c r="H1004" i="1" l="1"/>
  <c r="N1004" i="1" s="1"/>
  <c r="P1004" i="1" s="1"/>
  <c r="B1004" i="1" s="1"/>
  <c r="G1005" i="1"/>
  <c r="K1005" i="1"/>
  <c r="L1005" i="1" s="1"/>
  <c r="M1005" i="1" s="1"/>
  <c r="J1006" i="1"/>
  <c r="T1079" i="1"/>
  <c r="Q1078" i="1"/>
  <c r="R1078" i="1" s="1"/>
  <c r="S1079" i="1"/>
  <c r="C1010" i="1"/>
  <c r="O1079" i="1"/>
  <c r="A1080" i="1"/>
  <c r="D1079" i="1"/>
  <c r="E1079" i="1" s="1"/>
  <c r="F1080" i="1" s="1"/>
  <c r="K1006" i="1" l="1"/>
  <c r="L1006" i="1" s="1"/>
  <c r="M1006" i="1" s="1"/>
  <c r="J1007" i="1"/>
  <c r="H1005" i="1"/>
  <c r="N1005" i="1" s="1"/>
  <c r="P1005" i="1" s="1"/>
  <c r="B1005" i="1" s="1"/>
  <c r="G1006" i="1"/>
  <c r="Q1079" i="1"/>
  <c r="R1079" i="1" s="1"/>
  <c r="T1080" i="1"/>
  <c r="S1080" i="1"/>
  <c r="O1080" i="1"/>
  <c r="A1081" i="1"/>
  <c r="D1080" i="1"/>
  <c r="E1080" i="1" s="1"/>
  <c r="F1081" i="1" s="1"/>
  <c r="C1011" i="1"/>
  <c r="H1006" i="1" l="1"/>
  <c r="N1006" i="1" s="1"/>
  <c r="P1006" i="1" s="1"/>
  <c r="B1006" i="1" s="1"/>
  <c r="G1007" i="1"/>
  <c r="K1007" i="1"/>
  <c r="L1007" i="1" s="1"/>
  <c r="M1007" i="1" s="1"/>
  <c r="J1008" i="1"/>
  <c r="C1012" i="1"/>
  <c r="Q1080" i="1"/>
  <c r="R1080" i="1" s="1"/>
  <c r="T1081" i="1"/>
  <c r="S1081" i="1"/>
  <c r="A1082" i="1"/>
  <c r="O1081" i="1"/>
  <c r="D1081" i="1"/>
  <c r="E1081" i="1" s="1"/>
  <c r="F1082" i="1" s="1"/>
  <c r="K1008" i="1" l="1"/>
  <c r="L1008" i="1" s="1"/>
  <c r="M1008" i="1" s="1"/>
  <c r="J1009" i="1"/>
  <c r="H1007" i="1"/>
  <c r="N1007" i="1" s="1"/>
  <c r="P1007" i="1" s="1"/>
  <c r="B1007" i="1" s="1"/>
  <c r="G1008" i="1"/>
  <c r="S1082" i="1"/>
  <c r="Q1081" i="1"/>
  <c r="R1081" i="1" s="1"/>
  <c r="T1082" i="1"/>
  <c r="O1082" i="1"/>
  <c r="A1083" i="1"/>
  <c r="D1082" i="1"/>
  <c r="E1082" i="1" s="1"/>
  <c r="F1083" i="1" s="1"/>
  <c r="C1013" i="1"/>
  <c r="G1009" i="1" l="1"/>
  <c r="H1008" i="1"/>
  <c r="N1008" i="1" s="1"/>
  <c r="P1008" i="1" s="1"/>
  <c r="B1008" i="1" s="1"/>
  <c r="K1009" i="1"/>
  <c r="L1009" i="1" s="1"/>
  <c r="M1009" i="1" s="1"/>
  <c r="J1010" i="1"/>
  <c r="C1014" i="1"/>
  <c r="O1083" i="1"/>
  <c r="A1084" i="1"/>
  <c r="D1083" i="1"/>
  <c r="E1083" i="1" s="1"/>
  <c r="F1084" i="1" s="1"/>
  <c r="S1083" i="1"/>
  <c r="T1083" i="1"/>
  <c r="Q1082" i="1"/>
  <c r="R1082" i="1" s="1"/>
  <c r="K1010" i="1" l="1"/>
  <c r="L1010" i="1" s="1"/>
  <c r="M1010" i="1" s="1"/>
  <c r="J1011" i="1"/>
  <c r="H1009" i="1"/>
  <c r="N1009" i="1" s="1"/>
  <c r="P1009" i="1" s="1"/>
  <c r="B1009" i="1" s="1"/>
  <c r="G1010" i="1"/>
  <c r="S1084" i="1"/>
  <c r="Q1083" i="1"/>
  <c r="R1083" i="1" s="1"/>
  <c r="T1084" i="1"/>
  <c r="C1015" i="1"/>
  <c r="A1085" i="1"/>
  <c r="O1084" i="1"/>
  <c r="D1084" i="1"/>
  <c r="E1084" i="1" s="1"/>
  <c r="F1085" i="1" s="1"/>
  <c r="H1010" i="1" l="1"/>
  <c r="N1010" i="1" s="1"/>
  <c r="P1010" i="1" s="1"/>
  <c r="B1010" i="1" s="1"/>
  <c r="G1011" i="1"/>
  <c r="K1011" i="1"/>
  <c r="L1011" i="1" s="1"/>
  <c r="M1011" i="1" s="1"/>
  <c r="J1012" i="1"/>
  <c r="C1016" i="1"/>
  <c r="A1086" i="1"/>
  <c r="O1085" i="1"/>
  <c r="D1085" i="1"/>
  <c r="E1085" i="1" s="1"/>
  <c r="F1086" i="1" s="1"/>
  <c r="Q1084" i="1"/>
  <c r="R1084" i="1" s="1"/>
  <c r="T1085" i="1"/>
  <c r="S1085" i="1"/>
  <c r="K1012" i="1" l="1"/>
  <c r="L1012" i="1" s="1"/>
  <c r="M1012" i="1" s="1"/>
  <c r="J1013" i="1"/>
  <c r="H1011" i="1"/>
  <c r="N1011" i="1" s="1"/>
  <c r="P1011" i="1" s="1"/>
  <c r="B1011" i="1" s="1"/>
  <c r="G1012" i="1"/>
  <c r="T1086" i="1"/>
  <c r="Q1085" i="1"/>
  <c r="R1085" i="1" s="1"/>
  <c r="S1086" i="1"/>
  <c r="C1017" i="1"/>
  <c r="O1086" i="1"/>
  <c r="A1087" i="1"/>
  <c r="D1086" i="1"/>
  <c r="E1086" i="1" s="1"/>
  <c r="F1087" i="1" s="1"/>
  <c r="H1012" i="1" l="1"/>
  <c r="N1012" i="1" s="1"/>
  <c r="P1012" i="1" s="1"/>
  <c r="B1012" i="1" s="1"/>
  <c r="G1013" i="1"/>
  <c r="K1013" i="1"/>
  <c r="L1013" i="1" s="1"/>
  <c r="M1013" i="1" s="1"/>
  <c r="J1014" i="1"/>
  <c r="O1087" i="1"/>
  <c r="A1088" i="1"/>
  <c r="D1087" i="1"/>
  <c r="E1087" i="1" s="1"/>
  <c r="F1088" i="1" s="1"/>
  <c r="C1018" i="1"/>
  <c r="Q1086" i="1"/>
  <c r="R1086" i="1" s="1"/>
  <c r="T1087" i="1"/>
  <c r="S1087" i="1"/>
  <c r="K1014" i="1" l="1"/>
  <c r="L1014" i="1" s="1"/>
  <c r="M1014" i="1" s="1"/>
  <c r="J1015" i="1"/>
  <c r="H1013" i="1"/>
  <c r="N1013" i="1" s="1"/>
  <c r="P1013" i="1" s="1"/>
  <c r="B1013" i="1" s="1"/>
  <c r="G1014" i="1"/>
  <c r="O1088" i="1"/>
  <c r="A1089" i="1"/>
  <c r="D1088" i="1"/>
  <c r="E1088" i="1" s="1"/>
  <c r="F1089" i="1" s="1"/>
  <c r="C1019" i="1"/>
  <c r="Q1087" i="1"/>
  <c r="R1087" i="1" s="1"/>
  <c r="S1088" i="1"/>
  <c r="T1088" i="1"/>
  <c r="H1014" i="1" l="1"/>
  <c r="N1014" i="1" s="1"/>
  <c r="P1014" i="1" s="1"/>
  <c r="B1014" i="1" s="1"/>
  <c r="G1015" i="1"/>
  <c r="K1015" i="1"/>
  <c r="L1015" i="1" s="1"/>
  <c r="M1015" i="1" s="1"/>
  <c r="J1016" i="1"/>
  <c r="C1020" i="1"/>
  <c r="A1090" i="1"/>
  <c r="O1089" i="1"/>
  <c r="D1089" i="1"/>
  <c r="E1089" i="1" s="1"/>
  <c r="F1090" i="1" s="1"/>
  <c r="Q1088" i="1"/>
  <c r="R1088" i="1" s="1"/>
  <c r="T1089" i="1"/>
  <c r="S1089" i="1"/>
  <c r="K1016" i="1" l="1"/>
  <c r="L1016" i="1" s="1"/>
  <c r="M1016" i="1" s="1"/>
  <c r="J1017" i="1"/>
  <c r="H1015" i="1"/>
  <c r="N1015" i="1" s="1"/>
  <c r="P1015" i="1" s="1"/>
  <c r="B1015" i="1" s="1"/>
  <c r="G1016" i="1"/>
  <c r="C1021" i="1"/>
  <c r="T1090" i="1"/>
  <c r="Q1089" i="1"/>
  <c r="R1089" i="1" s="1"/>
  <c r="S1090" i="1"/>
  <c r="O1090" i="1"/>
  <c r="A1091" i="1"/>
  <c r="D1090" i="1"/>
  <c r="E1090" i="1" s="1"/>
  <c r="F1091" i="1" s="1"/>
  <c r="H1016" i="1" l="1"/>
  <c r="N1016" i="1" s="1"/>
  <c r="P1016" i="1" s="1"/>
  <c r="B1016" i="1" s="1"/>
  <c r="G1017" i="1"/>
  <c r="K1017" i="1"/>
  <c r="L1017" i="1" s="1"/>
  <c r="M1017" i="1" s="1"/>
  <c r="J1018" i="1"/>
  <c r="S1091" i="1"/>
  <c r="Q1090" i="1"/>
  <c r="R1090" i="1" s="1"/>
  <c r="T1091" i="1"/>
  <c r="O1091" i="1"/>
  <c r="A1092" i="1"/>
  <c r="D1091" i="1"/>
  <c r="E1091" i="1" s="1"/>
  <c r="F1092" i="1" s="1"/>
  <c r="C1022" i="1"/>
  <c r="K1018" i="1" l="1"/>
  <c r="L1018" i="1" s="1"/>
  <c r="M1018" i="1" s="1"/>
  <c r="J1019" i="1"/>
  <c r="H1017" i="1"/>
  <c r="N1017" i="1" s="1"/>
  <c r="P1017" i="1" s="1"/>
  <c r="B1017" i="1" s="1"/>
  <c r="G1018" i="1"/>
  <c r="A1093" i="1"/>
  <c r="O1092" i="1"/>
  <c r="D1092" i="1"/>
  <c r="E1092" i="1" s="1"/>
  <c r="F1093" i="1" s="1"/>
  <c r="Q1091" i="1"/>
  <c r="R1091" i="1" s="1"/>
  <c r="S1092" i="1"/>
  <c r="T1092" i="1"/>
  <c r="C1023" i="1"/>
  <c r="H1018" i="1" l="1"/>
  <c r="N1018" i="1" s="1"/>
  <c r="P1018" i="1" s="1"/>
  <c r="B1018" i="1" s="1"/>
  <c r="G1019" i="1"/>
  <c r="K1019" i="1"/>
  <c r="L1019" i="1" s="1"/>
  <c r="M1019" i="1" s="1"/>
  <c r="J1020" i="1"/>
  <c r="Q1092" i="1"/>
  <c r="R1092" i="1" s="1"/>
  <c r="T1093" i="1"/>
  <c r="S1093" i="1"/>
  <c r="C1024" i="1"/>
  <c r="A1094" i="1"/>
  <c r="O1093" i="1"/>
  <c r="D1093" i="1"/>
  <c r="E1093" i="1" s="1"/>
  <c r="F1094" i="1" s="1"/>
  <c r="K1020" i="1" l="1"/>
  <c r="L1020" i="1" s="1"/>
  <c r="M1020" i="1" s="1"/>
  <c r="J1021" i="1"/>
  <c r="H1019" i="1"/>
  <c r="N1019" i="1" s="1"/>
  <c r="P1019" i="1" s="1"/>
  <c r="B1019" i="1" s="1"/>
  <c r="G1020" i="1"/>
  <c r="T1094" i="1"/>
  <c r="S1094" i="1"/>
  <c r="Q1093" i="1"/>
  <c r="R1093" i="1" s="1"/>
  <c r="A1095" i="1"/>
  <c r="O1094" i="1"/>
  <c r="D1094" i="1"/>
  <c r="E1094" i="1" s="1"/>
  <c r="F1095" i="1" s="1"/>
  <c r="C1025" i="1"/>
  <c r="G1021" i="1" l="1"/>
  <c r="H1020" i="1"/>
  <c r="N1020" i="1" s="1"/>
  <c r="P1020" i="1" s="1"/>
  <c r="B1020" i="1" s="1"/>
  <c r="K1021" i="1"/>
  <c r="L1021" i="1" s="1"/>
  <c r="M1021" i="1" s="1"/>
  <c r="J1022" i="1"/>
  <c r="C1026" i="1"/>
  <c r="S1095" i="1"/>
  <c r="Q1094" i="1"/>
  <c r="R1094" i="1" s="1"/>
  <c r="T1095" i="1"/>
  <c r="O1095" i="1"/>
  <c r="A1096" i="1"/>
  <c r="D1095" i="1"/>
  <c r="E1095" i="1" s="1"/>
  <c r="F1096" i="1" s="1"/>
  <c r="K1022" i="1" l="1"/>
  <c r="L1022" i="1" s="1"/>
  <c r="M1022" i="1" s="1"/>
  <c r="J1023" i="1"/>
  <c r="H1021" i="1"/>
  <c r="N1021" i="1" s="1"/>
  <c r="P1021" i="1" s="1"/>
  <c r="B1021" i="1" s="1"/>
  <c r="G1022" i="1"/>
  <c r="Q1095" i="1"/>
  <c r="R1095" i="1" s="1"/>
  <c r="S1096" i="1"/>
  <c r="T1096" i="1"/>
  <c r="A1097" i="1"/>
  <c r="O1096" i="1"/>
  <c r="D1096" i="1"/>
  <c r="E1096" i="1" s="1"/>
  <c r="F1097" i="1" s="1"/>
  <c r="C1027" i="1"/>
  <c r="H1022" i="1" l="1"/>
  <c r="N1022" i="1" s="1"/>
  <c r="P1022" i="1" s="1"/>
  <c r="B1022" i="1" s="1"/>
  <c r="G1023" i="1"/>
  <c r="K1023" i="1"/>
  <c r="L1023" i="1" s="1"/>
  <c r="M1023" i="1" s="1"/>
  <c r="J1024" i="1"/>
  <c r="Q1096" i="1"/>
  <c r="R1096" i="1" s="1"/>
  <c r="T1097" i="1"/>
  <c r="S1097" i="1"/>
  <c r="C1028" i="1"/>
  <c r="O1097" i="1"/>
  <c r="A1098" i="1"/>
  <c r="D1097" i="1"/>
  <c r="E1097" i="1" s="1"/>
  <c r="F1098" i="1" s="1"/>
  <c r="K1024" i="1" l="1"/>
  <c r="L1024" i="1" s="1"/>
  <c r="M1024" i="1" s="1"/>
  <c r="J1025" i="1"/>
  <c r="H1023" i="1"/>
  <c r="N1023" i="1" s="1"/>
  <c r="P1023" i="1" s="1"/>
  <c r="B1023" i="1" s="1"/>
  <c r="G1024" i="1"/>
  <c r="O1098" i="1"/>
  <c r="A1099" i="1"/>
  <c r="A1100" i="1" s="1"/>
  <c r="D1098" i="1"/>
  <c r="E1098" i="1" s="1"/>
  <c r="F1099" i="1" s="1"/>
  <c r="C1029" i="1"/>
  <c r="T1098" i="1"/>
  <c r="S1098" i="1"/>
  <c r="Q1097" i="1"/>
  <c r="R1097" i="1" s="1"/>
  <c r="O1100" i="1" l="1"/>
  <c r="A1101" i="1"/>
  <c r="D1100" i="1"/>
  <c r="E1100" i="1" s="1"/>
  <c r="G1025" i="1"/>
  <c r="H1024" i="1"/>
  <c r="N1024" i="1" s="1"/>
  <c r="P1024" i="1" s="1"/>
  <c r="B1024" i="1" s="1"/>
  <c r="K1025" i="1"/>
  <c r="L1025" i="1" s="1"/>
  <c r="M1025" i="1" s="1"/>
  <c r="J1026" i="1"/>
  <c r="O1099" i="1"/>
  <c r="D1099" i="1"/>
  <c r="E1099" i="1" s="1"/>
  <c r="C1030" i="1"/>
  <c r="Q1098" i="1"/>
  <c r="R1098" i="1" s="1"/>
  <c r="T1099" i="1"/>
  <c r="S1099" i="1"/>
  <c r="A1102" i="1" l="1"/>
  <c r="O1101" i="1"/>
  <c r="D1101" i="1"/>
  <c r="E1101" i="1" s="1"/>
  <c r="F1102" i="1" s="1"/>
  <c r="T1100" i="1"/>
  <c r="T1101" i="1" s="1"/>
  <c r="S1100" i="1"/>
  <c r="S1101" i="1" s="1"/>
  <c r="Q1100" i="1"/>
  <c r="R1100" i="1" s="1"/>
  <c r="F1101" i="1"/>
  <c r="F1100" i="1"/>
  <c r="K1026" i="1"/>
  <c r="L1026" i="1" s="1"/>
  <c r="M1026" i="1" s="1"/>
  <c r="J1027" i="1"/>
  <c r="H1025" i="1"/>
  <c r="N1025" i="1" s="1"/>
  <c r="P1025" i="1" s="1"/>
  <c r="B1025" i="1" s="1"/>
  <c r="G1026" i="1"/>
  <c r="C1031" i="1"/>
  <c r="Q1099" i="1"/>
  <c r="R1099" i="1" s="1"/>
  <c r="Q1101" i="1" l="1"/>
  <c r="T1102" i="1"/>
  <c r="S1102" i="1"/>
  <c r="O1102" i="1"/>
  <c r="A1103" i="1"/>
  <c r="D1102" i="1"/>
  <c r="E1102" i="1" s="1"/>
  <c r="G1027" i="1"/>
  <c r="H1026" i="1"/>
  <c r="N1026" i="1" s="1"/>
  <c r="P1026" i="1" s="1"/>
  <c r="B1026" i="1" s="1"/>
  <c r="K1027" i="1"/>
  <c r="L1027" i="1" s="1"/>
  <c r="M1027" i="1" s="1"/>
  <c r="J1028" i="1"/>
  <c r="C1032" i="1"/>
  <c r="Q1102" i="1" l="1"/>
  <c r="T1103" i="1"/>
  <c r="S1103" i="1"/>
  <c r="F1103" i="1"/>
  <c r="D1103" i="1"/>
  <c r="E1103" i="1" s="1"/>
  <c r="A1104" i="1"/>
  <c r="O1103" i="1"/>
  <c r="K1028" i="1"/>
  <c r="L1028" i="1" s="1"/>
  <c r="M1028" i="1" s="1"/>
  <c r="J1029" i="1"/>
  <c r="H1027" i="1"/>
  <c r="N1027" i="1" s="1"/>
  <c r="P1027" i="1" s="1"/>
  <c r="B1027" i="1" s="1"/>
  <c r="G1028" i="1"/>
  <c r="C1033" i="1"/>
  <c r="T1104" i="1" l="1"/>
  <c r="S1104" i="1"/>
  <c r="Q1103" i="1"/>
  <c r="R1103" i="1" s="1"/>
  <c r="F1104" i="1"/>
  <c r="O1104" i="1"/>
  <c r="A1105" i="1"/>
  <c r="D1104" i="1"/>
  <c r="E1104" i="1" s="1"/>
  <c r="K1029" i="1"/>
  <c r="L1029" i="1" s="1"/>
  <c r="M1029" i="1" s="1"/>
  <c r="J1030" i="1"/>
  <c r="H1028" i="1"/>
  <c r="N1028" i="1" s="1"/>
  <c r="P1028" i="1" s="1"/>
  <c r="B1028" i="1" s="1"/>
  <c r="G1029" i="1"/>
  <c r="C1034" i="1"/>
  <c r="A1106" i="1" l="1"/>
  <c r="O1105" i="1"/>
  <c r="D1105" i="1"/>
  <c r="E1105" i="1" s="1"/>
  <c r="F1106" i="1" s="1"/>
  <c r="F1105" i="1"/>
  <c r="T1105" i="1"/>
  <c r="S1105" i="1"/>
  <c r="Q1104" i="1"/>
  <c r="R1104" i="1" s="1"/>
  <c r="H1029" i="1"/>
  <c r="N1029" i="1" s="1"/>
  <c r="P1029" i="1" s="1"/>
  <c r="B1029" i="1" s="1"/>
  <c r="G1030" i="1"/>
  <c r="K1030" i="1"/>
  <c r="L1030" i="1" s="1"/>
  <c r="M1030" i="1" s="1"/>
  <c r="J1031" i="1"/>
  <c r="C1035" i="1"/>
  <c r="Q1105" i="1" l="1"/>
  <c r="R1105" i="1" s="1"/>
  <c r="T1106" i="1"/>
  <c r="S1106" i="1"/>
  <c r="D1106" i="1"/>
  <c r="E1106" i="1" s="1"/>
  <c r="O1106" i="1"/>
  <c r="A1107" i="1"/>
  <c r="K1031" i="1"/>
  <c r="L1031" i="1" s="1"/>
  <c r="M1031" i="1" s="1"/>
  <c r="J1032" i="1"/>
  <c r="G1031" i="1"/>
  <c r="H1030" i="1"/>
  <c r="N1030" i="1" s="1"/>
  <c r="P1030" i="1" s="1"/>
  <c r="B1030" i="1" s="1"/>
  <c r="C1036" i="1"/>
  <c r="D1107" i="1" l="1"/>
  <c r="E1107" i="1" s="1"/>
  <c r="F1108" i="1" s="1"/>
  <c r="O1107" i="1"/>
  <c r="A1108" i="1"/>
  <c r="Q1106" i="1"/>
  <c r="R1106" i="1" s="1"/>
  <c r="T1107" i="1"/>
  <c r="S1107" i="1"/>
  <c r="F1107" i="1"/>
  <c r="H1031" i="1"/>
  <c r="N1031" i="1" s="1"/>
  <c r="P1031" i="1" s="1"/>
  <c r="B1031" i="1" s="1"/>
  <c r="G1032" i="1"/>
  <c r="K1032" i="1"/>
  <c r="L1032" i="1" s="1"/>
  <c r="M1032" i="1" s="1"/>
  <c r="J1033" i="1"/>
  <c r="C1037" i="1"/>
  <c r="Q1107" i="1" l="1"/>
  <c r="T1108" i="1"/>
  <c r="S1108" i="1"/>
  <c r="O1108" i="1"/>
  <c r="A1109" i="1"/>
  <c r="D1108" i="1"/>
  <c r="E1108" i="1" s="1"/>
  <c r="K1033" i="1"/>
  <c r="L1033" i="1" s="1"/>
  <c r="M1033" i="1" s="1"/>
  <c r="J1034" i="1"/>
  <c r="G1033" i="1"/>
  <c r="H1032" i="1"/>
  <c r="N1032" i="1" s="1"/>
  <c r="P1032" i="1" s="1"/>
  <c r="B1032" i="1" s="1"/>
  <c r="C1038" i="1"/>
  <c r="F1109" i="1" l="1"/>
  <c r="D1109" i="1"/>
  <c r="E1109" i="1" s="1"/>
  <c r="F1110" i="1" s="1"/>
  <c r="O1109" i="1"/>
  <c r="A1110" i="1"/>
  <c r="T1109" i="1"/>
  <c r="S1109" i="1"/>
  <c r="Q1108" i="1"/>
  <c r="R1108" i="1" s="1"/>
  <c r="H1033" i="1"/>
  <c r="N1033" i="1" s="1"/>
  <c r="P1033" i="1" s="1"/>
  <c r="B1033" i="1" s="1"/>
  <c r="G1034" i="1"/>
  <c r="K1034" i="1"/>
  <c r="L1034" i="1" s="1"/>
  <c r="M1034" i="1" s="1"/>
  <c r="J1035" i="1"/>
  <c r="C1039" i="1"/>
  <c r="T1110" i="1" l="1"/>
  <c r="S1110" i="1"/>
  <c r="Q1109" i="1"/>
  <c r="R1109" i="1" s="1"/>
  <c r="O1110" i="1"/>
  <c r="D1110" i="1"/>
  <c r="E1110" i="1" s="1"/>
  <c r="F1111" i="1" s="1"/>
  <c r="A1111" i="1"/>
  <c r="G1035" i="1"/>
  <c r="H1034" i="1"/>
  <c r="N1034" i="1" s="1"/>
  <c r="P1034" i="1" s="1"/>
  <c r="B1034" i="1" s="1"/>
  <c r="K1035" i="1"/>
  <c r="L1035" i="1" s="1"/>
  <c r="M1035" i="1" s="1"/>
  <c r="J1036" i="1"/>
  <c r="C1040" i="1"/>
  <c r="O1111" i="1" l="1"/>
  <c r="D1111" i="1"/>
  <c r="E1111" i="1" s="1"/>
  <c r="F1112" i="1" s="1"/>
  <c r="A1112" i="1"/>
  <c r="S1111" i="1"/>
  <c r="T1111" i="1"/>
  <c r="Q1110" i="1"/>
  <c r="R1110" i="1" s="1"/>
  <c r="K1036" i="1"/>
  <c r="L1036" i="1" s="1"/>
  <c r="M1036" i="1" s="1"/>
  <c r="J1037" i="1"/>
  <c r="H1035" i="1"/>
  <c r="N1035" i="1" s="1"/>
  <c r="P1035" i="1" s="1"/>
  <c r="B1035" i="1" s="1"/>
  <c r="G1036" i="1"/>
  <c r="C1041" i="1"/>
  <c r="S1112" i="1" l="1"/>
  <c r="Q1111" i="1"/>
  <c r="R1111" i="1" s="1"/>
  <c r="T1112" i="1"/>
  <c r="A1113" i="1"/>
  <c r="O1112" i="1"/>
  <c r="D1112" i="1"/>
  <c r="E1112" i="1" s="1"/>
  <c r="F1113" i="1" s="1"/>
  <c r="H1036" i="1"/>
  <c r="N1036" i="1" s="1"/>
  <c r="P1036" i="1" s="1"/>
  <c r="B1036" i="1" s="1"/>
  <c r="G1037" i="1"/>
  <c r="K1037" i="1"/>
  <c r="L1037" i="1" s="1"/>
  <c r="M1037" i="1" s="1"/>
  <c r="J1038" i="1"/>
  <c r="C1042" i="1"/>
  <c r="D1113" i="1" l="1"/>
  <c r="E1113" i="1" s="1"/>
  <c r="F1114" i="1" s="1"/>
  <c r="O1113" i="1"/>
  <c r="A1114" i="1"/>
  <c r="S1113" i="1"/>
  <c r="Q1112" i="1"/>
  <c r="R1112" i="1" s="1"/>
  <c r="T1113" i="1"/>
  <c r="K1038" i="1"/>
  <c r="L1038" i="1" s="1"/>
  <c r="M1038" i="1" s="1"/>
  <c r="J1039" i="1"/>
  <c r="H1037" i="1"/>
  <c r="N1037" i="1" s="1"/>
  <c r="P1037" i="1" s="1"/>
  <c r="B1037" i="1" s="1"/>
  <c r="G1038" i="1"/>
  <c r="C1043" i="1"/>
  <c r="O1114" i="1" l="1"/>
  <c r="D1114" i="1"/>
  <c r="E1114" i="1" s="1"/>
  <c r="F1115" i="1" s="1"/>
  <c r="A1115" i="1"/>
  <c r="T1114" i="1"/>
  <c r="Q1113" i="1"/>
  <c r="R1113" i="1" s="1"/>
  <c r="S1114" i="1"/>
  <c r="H1038" i="1"/>
  <c r="N1038" i="1" s="1"/>
  <c r="P1038" i="1" s="1"/>
  <c r="B1038" i="1" s="1"/>
  <c r="G1039" i="1"/>
  <c r="K1039" i="1"/>
  <c r="L1039" i="1" s="1"/>
  <c r="M1039" i="1" s="1"/>
  <c r="J1040" i="1"/>
  <c r="C1044" i="1"/>
  <c r="O1115" i="1" l="1"/>
  <c r="A1116" i="1"/>
  <c r="D1115" i="1"/>
  <c r="E1115" i="1" s="1"/>
  <c r="F1116" i="1" s="1"/>
  <c r="T1115" i="1"/>
  <c r="S1115" i="1"/>
  <c r="Q1114" i="1"/>
  <c r="R1114" i="1" s="1"/>
  <c r="K1040" i="1"/>
  <c r="L1040" i="1" s="1"/>
  <c r="M1040" i="1" s="1"/>
  <c r="J1041" i="1"/>
  <c r="G1040" i="1"/>
  <c r="H1039" i="1"/>
  <c r="N1039" i="1" s="1"/>
  <c r="P1039" i="1" s="1"/>
  <c r="B1039" i="1" s="1"/>
  <c r="C1045" i="1"/>
  <c r="O1116" i="1" l="1"/>
  <c r="A1117" i="1"/>
  <c r="D1116" i="1"/>
  <c r="E1116" i="1" s="1"/>
  <c r="F1117" i="1" s="1"/>
  <c r="T1116" i="1"/>
  <c r="Q1115" i="1"/>
  <c r="R1115" i="1" s="1"/>
  <c r="S1116" i="1"/>
  <c r="H1040" i="1"/>
  <c r="N1040" i="1" s="1"/>
  <c r="P1040" i="1" s="1"/>
  <c r="B1040" i="1" s="1"/>
  <c r="G1041" i="1"/>
  <c r="K1041" i="1"/>
  <c r="L1041" i="1" s="1"/>
  <c r="M1041" i="1" s="1"/>
  <c r="J1042" i="1"/>
  <c r="C1046" i="1"/>
  <c r="D1117" i="1" l="1"/>
  <c r="E1117" i="1" s="1"/>
  <c r="F1118" i="1" s="1"/>
  <c r="O1117" i="1"/>
  <c r="A1118" i="1"/>
  <c r="Q1116" i="1"/>
  <c r="R1116" i="1" s="1"/>
  <c r="T1117" i="1"/>
  <c r="S1117" i="1"/>
  <c r="K1042" i="1"/>
  <c r="L1042" i="1" s="1"/>
  <c r="M1042" i="1" s="1"/>
  <c r="J1043" i="1"/>
  <c r="H1041" i="1"/>
  <c r="N1041" i="1" s="1"/>
  <c r="P1041" i="1" s="1"/>
  <c r="B1041" i="1" s="1"/>
  <c r="G1042" i="1"/>
  <c r="C1047" i="1"/>
  <c r="A1119" i="1" l="1"/>
  <c r="O1118" i="1"/>
  <c r="D1118" i="1"/>
  <c r="E1118" i="1" s="1"/>
  <c r="F1119" i="1" s="1"/>
  <c r="S1118" i="1"/>
  <c r="T1118" i="1"/>
  <c r="Q1117" i="1"/>
  <c r="R1117" i="1" s="1"/>
  <c r="G1043" i="1"/>
  <c r="H1042" i="1"/>
  <c r="N1042" i="1" s="1"/>
  <c r="P1042" i="1" s="1"/>
  <c r="B1042" i="1" s="1"/>
  <c r="K1043" i="1"/>
  <c r="L1043" i="1" s="1"/>
  <c r="M1043" i="1" s="1"/>
  <c r="J1044" i="1"/>
  <c r="C1048" i="1"/>
  <c r="Q1118" i="1" l="1"/>
  <c r="R1118" i="1" s="1"/>
  <c r="T1119" i="1"/>
  <c r="S1119" i="1"/>
  <c r="A1120" i="1"/>
  <c r="D1119" i="1"/>
  <c r="E1119" i="1" s="1"/>
  <c r="F1120" i="1" s="1"/>
  <c r="O1119" i="1"/>
  <c r="K1044" i="1"/>
  <c r="L1044" i="1" s="1"/>
  <c r="M1044" i="1" s="1"/>
  <c r="J1045" i="1"/>
  <c r="H1043" i="1"/>
  <c r="N1043" i="1" s="1"/>
  <c r="P1043" i="1" s="1"/>
  <c r="B1043" i="1" s="1"/>
  <c r="G1044" i="1"/>
  <c r="C1049" i="1"/>
  <c r="O1120" i="1" l="1"/>
  <c r="A1121" i="1"/>
  <c r="D1120" i="1"/>
  <c r="E1120" i="1" s="1"/>
  <c r="F1121" i="1" s="1"/>
  <c r="Q1119" i="1"/>
  <c r="R1119" i="1" s="1"/>
  <c r="S1120" i="1"/>
  <c r="T1120" i="1"/>
  <c r="H1044" i="1"/>
  <c r="N1044" i="1" s="1"/>
  <c r="P1044" i="1" s="1"/>
  <c r="B1044" i="1" s="1"/>
  <c r="G1045" i="1"/>
  <c r="K1045" i="1"/>
  <c r="L1045" i="1" s="1"/>
  <c r="M1045" i="1" s="1"/>
  <c r="J1046" i="1"/>
  <c r="C1050" i="1"/>
  <c r="D1121" i="1" l="1"/>
  <c r="E1121" i="1" s="1"/>
  <c r="F1122" i="1" s="1"/>
  <c r="O1121" i="1"/>
  <c r="A1122" i="1"/>
  <c r="Q1120" i="1"/>
  <c r="R1120" i="1" s="1"/>
  <c r="T1121" i="1"/>
  <c r="S1121" i="1"/>
  <c r="H1045" i="1"/>
  <c r="N1045" i="1" s="1"/>
  <c r="P1045" i="1" s="1"/>
  <c r="B1045" i="1" s="1"/>
  <c r="G1046" i="1"/>
  <c r="K1046" i="1"/>
  <c r="L1046" i="1" s="1"/>
  <c r="M1046" i="1" s="1"/>
  <c r="J1047" i="1"/>
  <c r="C1051" i="1"/>
  <c r="O1122" i="1" l="1"/>
  <c r="D1122" i="1"/>
  <c r="E1122" i="1" s="1"/>
  <c r="F1123" i="1" s="1"/>
  <c r="A1123" i="1"/>
  <c r="T1122" i="1"/>
  <c r="S1122" i="1"/>
  <c r="Q1121" i="1"/>
  <c r="R1121" i="1" s="1"/>
  <c r="K1047" i="1"/>
  <c r="L1047" i="1" s="1"/>
  <c r="M1047" i="1" s="1"/>
  <c r="J1048" i="1"/>
  <c r="G1047" i="1"/>
  <c r="H1046" i="1"/>
  <c r="N1046" i="1" s="1"/>
  <c r="P1046" i="1" s="1"/>
  <c r="B1046" i="1" s="1"/>
  <c r="C1052" i="1"/>
  <c r="D1123" i="1" l="1"/>
  <c r="E1123" i="1" s="1"/>
  <c r="F1124" i="1" s="1"/>
  <c r="A1124" i="1"/>
  <c r="O1123" i="1"/>
  <c r="S1123" i="1"/>
  <c r="Q1122" i="1"/>
  <c r="R1122" i="1" s="1"/>
  <c r="T1123" i="1"/>
  <c r="H1047" i="1"/>
  <c r="N1047" i="1" s="1"/>
  <c r="P1047" i="1" s="1"/>
  <c r="B1047" i="1" s="1"/>
  <c r="G1048" i="1"/>
  <c r="K1048" i="1"/>
  <c r="L1048" i="1" s="1"/>
  <c r="M1048" i="1" s="1"/>
  <c r="J1049" i="1"/>
  <c r="C1053" i="1"/>
  <c r="S1124" i="1" l="1"/>
  <c r="Q1123" i="1"/>
  <c r="R1123" i="1" s="1"/>
  <c r="T1124" i="1"/>
  <c r="O1124" i="1"/>
  <c r="A1125" i="1"/>
  <c r="D1124" i="1"/>
  <c r="E1124" i="1" s="1"/>
  <c r="F1125" i="1" s="1"/>
  <c r="K1049" i="1"/>
  <c r="L1049" i="1" s="1"/>
  <c r="M1049" i="1" s="1"/>
  <c r="J1050" i="1"/>
  <c r="G1049" i="1"/>
  <c r="H1048" i="1"/>
  <c r="N1048" i="1" s="1"/>
  <c r="P1048" i="1" s="1"/>
  <c r="B1048" i="1" s="1"/>
  <c r="C1054" i="1"/>
  <c r="S1125" i="1" l="1"/>
  <c r="T1125" i="1"/>
  <c r="Q1124" i="1"/>
  <c r="R1124" i="1" s="1"/>
  <c r="A1126" i="1"/>
  <c r="D1125" i="1"/>
  <c r="E1125" i="1" s="1"/>
  <c r="F1126" i="1" s="1"/>
  <c r="O1125" i="1"/>
  <c r="H1049" i="1"/>
  <c r="N1049" i="1" s="1"/>
  <c r="P1049" i="1" s="1"/>
  <c r="B1049" i="1" s="1"/>
  <c r="G1050" i="1"/>
  <c r="K1050" i="1"/>
  <c r="L1050" i="1" s="1"/>
  <c r="M1050" i="1" s="1"/>
  <c r="J1051" i="1"/>
  <c r="C1055" i="1"/>
  <c r="S1126" i="1" l="1"/>
  <c r="Q1125" i="1"/>
  <c r="R1125" i="1" s="1"/>
  <c r="T1126" i="1"/>
  <c r="D1126" i="1"/>
  <c r="E1126" i="1" s="1"/>
  <c r="F1127" i="1" s="1"/>
  <c r="O1126" i="1"/>
  <c r="A1127" i="1"/>
  <c r="K1051" i="1"/>
  <c r="L1051" i="1" s="1"/>
  <c r="M1051" i="1" s="1"/>
  <c r="J1052" i="1"/>
  <c r="G1051" i="1"/>
  <c r="H1050" i="1"/>
  <c r="N1050" i="1" s="1"/>
  <c r="P1050" i="1" s="1"/>
  <c r="B1050" i="1" s="1"/>
  <c r="C1056" i="1"/>
  <c r="O1127" i="1" l="1"/>
  <c r="D1127" i="1"/>
  <c r="E1127" i="1" s="1"/>
  <c r="F1128" i="1" s="1"/>
  <c r="A1128" i="1"/>
  <c r="T1127" i="1"/>
  <c r="S1127" i="1"/>
  <c r="Q1126" i="1"/>
  <c r="R1126" i="1" s="1"/>
  <c r="H1051" i="1"/>
  <c r="N1051" i="1" s="1"/>
  <c r="P1051" i="1" s="1"/>
  <c r="B1051" i="1" s="1"/>
  <c r="G1052" i="1"/>
  <c r="K1052" i="1"/>
  <c r="L1052" i="1" s="1"/>
  <c r="M1052" i="1" s="1"/>
  <c r="J1053" i="1"/>
  <c r="C1057" i="1"/>
  <c r="A1129" i="1" l="1"/>
  <c r="O1128" i="1"/>
  <c r="D1128" i="1"/>
  <c r="E1128" i="1" s="1"/>
  <c r="F1129" i="1" s="1"/>
  <c r="Q1127" i="1"/>
  <c r="R1127" i="1" s="1"/>
  <c r="S1128" i="1"/>
  <c r="T1128" i="1"/>
  <c r="K1053" i="1"/>
  <c r="L1053" i="1" s="1"/>
  <c r="M1053" i="1" s="1"/>
  <c r="J1054" i="1"/>
  <c r="G1053" i="1"/>
  <c r="H1052" i="1"/>
  <c r="N1052" i="1" s="1"/>
  <c r="P1052" i="1" s="1"/>
  <c r="B1052" i="1" s="1"/>
  <c r="C1058" i="1"/>
  <c r="T1129" i="1" l="1"/>
  <c r="S1129" i="1"/>
  <c r="Q1128" i="1"/>
  <c r="R1128" i="1" s="1"/>
  <c r="O1129" i="1"/>
  <c r="D1129" i="1"/>
  <c r="E1129" i="1" s="1"/>
  <c r="F1130" i="1" s="1"/>
  <c r="A1130" i="1"/>
  <c r="H1053" i="1"/>
  <c r="N1053" i="1" s="1"/>
  <c r="P1053" i="1" s="1"/>
  <c r="B1053" i="1" s="1"/>
  <c r="G1054" i="1"/>
  <c r="K1054" i="1"/>
  <c r="L1054" i="1" s="1"/>
  <c r="M1054" i="1" s="1"/>
  <c r="J1055" i="1"/>
  <c r="C1059" i="1"/>
  <c r="O1130" i="1" l="1"/>
  <c r="D1130" i="1"/>
  <c r="E1130" i="1" s="1"/>
  <c r="F1131" i="1" s="1"/>
  <c r="A1131" i="1"/>
  <c r="T1130" i="1"/>
  <c r="Q1129" i="1"/>
  <c r="R1129" i="1" s="1"/>
  <c r="S1130" i="1"/>
  <c r="K1055" i="1"/>
  <c r="L1055" i="1" s="1"/>
  <c r="M1055" i="1" s="1"/>
  <c r="J1056" i="1"/>
  <c r="G1055" i="1"/>
  <c r="H1054" i="1"/>
  <c r="N1054" i="1" s="1"/>
  <c r="P1054" i="1" s="1"/>
  <c r="B1054" i="1" s="1"/>
  <c r="C1060" i="1"/>
  <c r="D1131" i="1" l="1"/>
  <c r="E1131" i="1" s="1"/>
  <c r="F1132" i="1" s="1"/>
  <c r="A1132" i="1"/>
  <c r="O1131" i="1"/>
  <c r="T1131" i="1"/>
  <c r="S1131" i="1"/>
  <c r="Q1130" i="1"/>
  <c r="R1130" i="1" s="1"/>
  <c r="H1055" i="1"/>
  <c r="N1055" i="1" s="1"/>
  <c r="P1055" i="1" s="1"/>
  <c r="B1055" i="1" s="1"/>
  <c r="G1056" i="1"/>
  <c r="K1056" i="1"/>
  <c r="L1056" i="1" s="1"/>
  <c r="M1056" i="1" s="1"/>
  <c r="J1057" i="1"/>
  <c r="C1061" i="1"/>
  <c r="Q1131" i="1" l="1"/>
  <c r="R1131" i="1" s="1"/>
  <c r="T1132" i="1"/>
  <c r="S1132" i="1"/>
  <c r="D1132" i="1"/>
  <c r="E1132" i="1" s="1"/>
  <c r="F1133" i="1" s="1"/>
  <c r="O1132" i="1"/>
  <c r="A1133" i="1"/>
  <c r="K1057" i="1"/>
  <c r="L1057" i="1" s="1"/>
  <c r="M1057" i="1" s="1"/>
  <c r="J1058" i="1"/>
  <c r="H1056" i="1"/>
  <c r="N1056" i="1" s="1"/>
  <c r="P1056" i="1" s="1"/>
  <c r="B1056" i="1" s="1"/>
  <c r="G1057" i="1"/>
  <c r="C1062" i="1"/>
  <c r="O1133" i="1" l="1"/>
  <c r="D1133" i="1"/>
  <c r="E1133" i="1" s="1"/>
  <c r="F1134" i="1" s="1"/>
  <c r="A1134" i="1"/>
  <c r="T1133" i="1"/>
  <c r="S1133" i="1"/>
  <c r="Q1132" i="1"/>
  <c r="R1132" i="1" s="1"/>
  <c r="H1057" i="1"/>
  <c r="N1057" i="1" s="1"/>
  <c r="P1057" i="1" s="1"/>
  <c r="B1057" i="1" s="1"/>
  <c r="G1058" i="1"/>
  <c r="K1058" i="1"/>
  <c r="L1058" i="1" s="1"/>
  <c r="M1058" i="1" s="1"/>
  <c r="J1059" i="1"/>
  <c r="C1063" i="1"/>
  <c r="A1135" i="1" l="1"/>
  <c r="O1134" i="1"/>
  <c r="D1134" i="1"/>
  <c r="E1134" i="1" s="1"/>
  <c r="F1135" i="1" s="1"/>
  <c r="T1134" i="1"/>
  <c r="Q1133" i="1"/>
  <c r="R1133" i="1" s="1"/>
  <c r="S1134" i="1"/>
  <c r="K1059" i="1"/>
  <c r="L1059" i="1" s="1"/>
  <c r="M1059" i="1" s="1"/>
  <c r="J1060" i="1"/>
  <c r="H1058" i="1"/>
  <c r="N1058" i="1" s="1"/>
  <c r="P1058" i="1" s="1"/>
  <c r="B1058" i="1" s="1"/>
  <c r="G1059" i="1"/>
  <c r="C1064" i="1"/>
  <c r="Q1134" i="1" l="1"/>
  <c r="R1134" i="1" s="1"/>
  <c r="T1135" i="1"/>
  <c r="S1135" i="1"/>
  <c r="D1135" i="1"/>
  <c r="E1135" i="1" s="1"/>
  <c r="F1136" i="1" s="1"/>
  <c r="O1135" i="1"/>
  <c r="A1136" i="1"/>
  <c r="H1059" i="1"/>
  <c r="N1059" i="1" s="1"/>
  <c r="P1059" i="1" s="1"/>
  <c r="B1059" i="1" s="1"/>
  <c r="G1060" i="1"/>
  <c r="K1060" i="1"/>
  <c r="L1060" i="1" s="1"/>
  <c r="M1060" i="1" s="1"/>
  <c r="J1061" i="1"/>
  <c r="C1065" i="1"/>
  <c r="Q1135" i="1" l="1"/>
  <c r="R1135" i="1" s="1"/>
  <c r="T1136" i="1"/>
  <c r="S1136" i="1"/>
  <c r="O1136" i="1"/>
  <c r="A1137" i="1"/>
  <c r="D1136" i="1"/>
  <c r="E1136" i="1" s="1"/>
  <c r="F1137" i="1" s="1"/>
  <c r="K1061" i="1"/>
  <c r="L1061" i="1" s="1"/>
  <c r="M1061" i="1" s="1"/>
  <c r="J1062" i="1"/>
  <c r="H1060" i="1"/>
  <c r="N1060" i="1" s="1"/>
  <c r="P1060" i="1" s="1"/>
  <c r="B1060" i="1" s="1"/>
  <c r="G1061" i="1"/>
  <c r="C1066" i="1"/>
  <c r="S1137" i="1" l="1"/>
  <c r="Q1136" i="1"/>
  <c r="R1136" i="1" s="1"/>
  <c r="T1137" i="1"/>
  <c r="O1137" i="1"/>
  <c r="A1138" i="1"/>
  <c r="D1137" i="1"/>
  <c r="E1137" i="1" s="1"/>
  <c r="F1138" i="1" s="1"/>
  <c r="H1061" i="1"/>
  <c r="N1061" i="1" s="1"/>
  <c r="P1061" i="1" s="1"/>
  <c r="B1061" i="1" s="1"/>
  <c r="G1062" i="1"/>
  <c r="K1062" i="1"/>
  <c r="L1062" i="1" s="1"/>
  <c r="M1062" i="1" s="1"/>
  <c r="J1063" i="1"/>
  <c r="C1067" i="1"/>
  <c r="O1138" i="1" l="1"/>
  <c r="D1138" i="1"/>
  <c r="E1138" i="1" s="1"/>
  <c r="F1139" i="1" s="1"/>
  <c r="A1139" i="1"/>
  <c r="T1138" i="1"/>
  <c r="S1138" i="1"/>
  <c r="Q1137" i="1"/>
  <c r="R1137" i="1" s="1"/>
  <c r="K1063" i="1"/>
  <c r="L1063" i="1" s="1"/>
  <c r="M1063" i="1" s="1"/>
  <c r="J1064" i="1"/>
  <c r="H1062" i="1"/>
  <c r="N1062" i="1" s="1"/>
  <c r="P1062" i="1" s="1"/>
  <c r="B1062" i="1" s="1"/>
  <c r="G1063" i="1"/>
  <c r="C1068" i="1"/>
  <c r="O1139" i="1" l="1"/>
  <c r="A1140" i="1"/>
  <c r="D1139" i="1"/>
  <c r="E1139" i="1" s="1"/>
  <c r="F1140" i="1" s="1"/>
  <c r="T1139" i="1"/>
  <c r="S1139" i="1"/>
  <c r="Q1138" i="1"/>
  <c r="R1138" i="1" s="1"/>
  <c r="H1063" i="1"/>
  <c r="N1063" i="1" s="1"/>
  <c r="P1063" i="1" s="1"/>
  <c r="B1063" i="1" s="1"/>
  <c r="G1064" i="1"/>
  <c r="K1064" i="1"/>
  <c r="L1064" i="1" s="1"/>
  <c r="M1064" i="1" s="1"/>
  <c r="J1065" i="1"/>
  <c r="C1069" i="1"/>
  <c r="O1140" i="1" l="1"/>
  <c r="D1140" i="1"/>
  <c r="E1140" i="1" s="1"/>
  <c r="F1141" i="1" s="1"/>
  <c r="A1141" i="1"/>
  <c r="S1140" i="1"/>
  <c r="Q1139" i="1"/>
  <c r="R1139" i="1" s="1"/>
  <c r="T1140" i="1"/>
  <c r="K1065" i="1"/>
  <c r="L1065" i="1" s="1"/>
  <c r="M1065" i="1" s="1"/>
  <c r="J1066" i="1"/>
  <c r="H1064" i="1"/>
  <c r="N1064" i="1" s="1"/>
  <c r="P1064" i="1" s="1"/>
  <c r="B1064" i="1" s="1"/>
  <c r="G1065" i="1"/>
  <c r="C1070" i="1"/>
  <c r="O1141" i="1" l="1"/>
  <c r="D1141" i="1"/>
  <c r="E1141" i="1" s="1"/>
  <c r="F1142" i="1" s="1"/>
  <c r="A1142" i="1"/>
  <c r="T1141" i="1"/>
  <c r="S1141" i="1"/>
  <c r="Q1140" i="1"/>
  <c r="R1140" i="1" s="1"/>
  <c r="H1065" i="1"/>
  <c r="N1065" i="1" s="1"/>
  <c r="P1065" i="1" s="1"/>
  <c r="B1065" i="1" s="1"/>
  <c r="G1066" i="1"/>
  <c r="K1066" i="1"/>
  <c r="L1066" i="1" s="1"/>
  <c r="M1066" i="1" s="1"/>
  <c r="J1067" i="1"/>
  <c r="C1071" i="1"/>
  <c r="O1142" i="1" l="1"/>
  <c r="A1143" i="1"/>
  <c r="D1142" i="1"/>
  <c r="E1142" i="1" s="1"/>
  <c r="F1143" i="1" s="1"/>
  <c r="Q1141" i="1"/>
  <c r="R1141" i="1" s="1"/>
  <c r="S1142" i="1"/>
  <c r="T1142" i="1"/>
  <c r="K1067" i="1"/>
  <c r="L1067" i="1" s="1"/>
  <c r="M1067" i="1" s="1"/>
  <c r="J1068" i="1"/>
  <c r="G1067" i="1"/>
  <c r="H1066" i="1"/>
  <c r="N1066" i="1" s="1"/>
  <c r="P1066" i="1" s="1"/>
  <c r="B1066" i="1" s="1"/>
  <c r="C1072" i="1"/>
  <c r="D1143" i="1" l="1"/>
  <c r="E1143" i="1" s="1"/>
  <c r="F1144" i="1" s="1"/>
  <c r="A1144" i="1"/>
  <c r="O1143" i="1"/>
  <c r="T1143" i="1"/>
  <c r="S1143" i="1"/>
  <c r="Q1142" i="1"/>
  <c r="R1142" i="1" s="1"/>
  <c r="G1068" i="1"/>
  <c r="H1067" i="1"/>
  <c r="N1067" i="1" s="1"/>
  <c r="P1067" i="1" s="1"/>
  <c r="B1067" i="1" s="1"/>
  <c r="K1068" i="1"/>
  <c r="L1068" i="1" s="1"/>
  <c r="M1068" i="1" s="1"/>
  <c r="J1069" i="1"/>
  <c r="C1073" i="1"/>
  <c r="Q1143" i="1" l="1"/>
  <c r="R1143" i="1" s="1"/>
  <c r="T1144" i="1"/>
  <c r="S1144" i="1"/>
  <c r="D1144" i="1"/>
  <c r="E1144" i="1" s="1"/>
  <c r="F1145" i="1" s="1"/>
  <c r="O1144" i="1"/>
  <c r="A1145" i="1"/>
  <c r="K1069" i="1"/>
  <c r="L1069" i="1" s="1"/>
  <c r="M1069" i="1" s="1"/>
  <c r="J1070" i="1"/>
  <c r="H1068" i="1"/>
  <c r="N1068" i="1" s="1"/>
  <c r="P1068" i="1" s="1"/>
  <c r="B1068" i="1" s="1"/>
  <c r="G1069" i="1"/>
  <c r="C1074" i="1"/>
  <c r="T1145" i="1" l="1"/>
  <c r="S1145" i="1"/>
  <c r="Q1144" i="1"/>
  <c r="R1144" i="1" s="1"/>
  <c r="A1146" i="1"/>
  <c r="O1145" i="1"/>
  <c r="D1145" i="1"/>
  <c r="E1145" i="1" s="1"/>
  <c r="F1146" i="1" s="1"/>
  <c r="H1069" i="1"/>
  <c r="N1069" i="1" s="1"/>
  <c r="P1069" i="1" s="1"/>
  <c r="B1069" i="1" s="1"/>
  <c r="G1070" i="1"/>
  <c r="K1070" i="1"/>
  <c r="L1070" i="1" s="1"/>
  <c r="M1070" i="1" s="1"/>
  <c r="J1071" i="1"/>
  <c r="C1075" i="1"/>
  <c r="S1146" i="1" l="1"/>
  <c r="Q1145" i="1"/>
  <c r="R1145" i="1" s="1"/>
  <c r="T1146" i="1"/>
  <c r="O1146" i="1"/>
  <c r="D1146" i="1"/>
  <c r="E1146" i="1" s="1"/>
  <c r="F1147" i="1" s="1"/>
  <c r="A1147" i="1"/>
  <c r="K1071" i="1"/>
  <c r="L1071" i="1" s="1"/>
  <c r="M1071" i="1" s="1"/>
  <c r="J1072" i="1"/>
  <c r="H1070" i="1"/>
  <c r="N1070" i="1" s="1"/>
  <c r="P1070" i="1" s="1"/>
  <c r="B1070" i="1" s="1"/>
  <c r="G1071" i="1"/>
  <c r="C1076" i="1"/>
  <c r="D1147" i="1" l="1"/>
  <c r="E1147" i="1" s="1"/>
  <c r="F1148" i="1" s="1"/>
  <c r="O1147" i="1"/>
  <c r="A1148" i="1"/>
  <c r="S1147" i="1"/>
  <c r="Q1146" i="1"/>
  <c r="R1146" i="1" s="1"/>
  <c r="T1147" i="1"/>
  <c r="H1071" i="1"/>
  <c r="N1071" i="1" s="1"/>
  <c r="P1071" i="1" s="1"/>
  <c r="B1071" i="1" s="1"/>
  <c r="G1072" i="1"/>
  <c r="K1072" i="1"/>
  <c r="L1072" i="1" s="1"/>
  <c r="M1072" i="1" s="1"/>
  <c r="J1073" i="1"/>
  <c r="C1077" i="1"/>
  <c r="D1148" i="1" l="1"/>
  <c r="E1148" i="1" s="1"/>
  <c r="F1149" i="1" s="1"/>
  <c r="A1149" i="1"/>
  <c r="O1148" i="1"/>
  <c r="S1148" i="1"/>
  <c r="Q1147" i="1"/>
  <c r="R1147" i="1" s="1"/>
  <c r="T1148" i="1"/>
  <c r="K1073" i="1"/>
  <c r="L1073" i="1" s="1"/>
  <c r="M1073" i="1" s="1"/>
  <c r="J1074" i="1"/>
  <c r="H1072" i="1"/>
  <c r="N1072" i="1" s="1"/>
  <c r="P1072" i="1" s="1"/>
  <c r="B1072" i="1" s="1"/>
  <c r="G1073" i="1"/>
  <c r="C1078" i="1"/>
  <c r="Q1148" i="1" l="1"/>
  <c r="R1148" i="1" s="1"/>
  <c r="S1149" i="1"/>
  <c r="T1149" i="1"/>
  <c r="D1149" i="1"/>
  <c r="E1149" i="1" s="1"/>
  <c r="F1150" i="1" s="1"/>
  <c r="A1150" i="1"/>
  <c r="O1149" i="1"/>
  <c r="G1074" i="1"/>
  <c r="H1073" i="1"/>
  <c r="N1073" i="1" s="1"/>
  <c r="P1073" i="1" s="1"/>
  <c r="B1073" i="1" s="1"/>
  <c r="K1074" i="1"/>
  <c r="L1074" i="1" s="1"/>
  <c r="M1074" i="1" s="1"/>
  <c r="J1075" i="1"/>
  <c r="C1079" i="1"/>
  <c r="O1150" i="1" l="1"/>
  <c r="D1150" i="1"/>
  <c r="E1150" i="1" s="1"/>
  <c r="F1151" i="1" s="1"/>
  <c r="A1151" i="1"/>
  <c r="T1150" i="1"/>
  <c r="S1150" i="1"/>
  <c r="Q1149" i="1"/>
  <c r="R1149" i="1" s="1"/>
  <c r="K1075" i="1"/>
  <c r="L1075" i="1" s="1"/>
  <c r="M1075" i="1" s="1"/>
  <c r="J1076" i="1"/>
  <c r="H1074" i="1"/>
  <c r="N1074" i="1" s="1"/>
  <c r="P1074" i="1" s="1"/>
  <c r="B1074" i="1" s="1"/>
  <c r="G1075" i="1"/>
  <c r="C1080" i="1"/>
  <c r="A1152" i="1" l="1"/>
  <c r="D1151" i="1"/>
  <c r="E1151" i="1" s="1"/>
  <c r="F1152" i="1" s="1"/>
  <c r="O1151" i="1"/>
  <c r="T1151" i="1"/>
  <c r="S1151" i="1"/>
  <c r="Q1150" i="1"/>
  <c r="R1150" i="1" s="1"/>
  <c r="H1075" i="1"/>
  <c r="N1075" i="1" s="1"/>
  <c r="P1075" i="1" s="1"/>
  <c r="B1075" i="1" s="1"/>
  <c r="G1076" i="1"/>
  <c r="K1076" i="1"/>
  <c r="L1076" i="1" s="1"/>
  <c r="M1076" i="1" s="1"/>
  <c r="J1077" i="1"/>
  <c r="C1081" i="1"/>
  <c r="T1152" i="1" l="1"/>
  <c r="Q1151" i="1"/>
  <c r="R1151" i="1" s="1"/>
  <c r="S1152" i="1"/>
  <c r="O1152" i="1"/>
  <c r="A1153" i="1"/>
  <c r="D1152" i="1"/>
  <c r="E1152" i="1" s="1"/>
  <c r="F1153" i="1" s="1"/>
  <c r="K1077" i="1"/>
  <c r="L1077" i="1" s="1"/>
  <c r="M1077" i="1" s="1"/>
  <c r="J1078" i="1"/>
  <c r="H1076" i="1"/>
  <c r="N1076" i="1" s="1"/>
  <c r="P1076" i="1" s="1"/>
  <c r="B1076" i="1" s="1"/>
  <c r="G1077" i="1"/>
  <c r="C1082" i="1"/>
  <c r="S1153" i="1" l="1"/>
  <c r="T1153" i="1"/>
  <c r="Q1152" i="1"/>
  <c r="R1152" i="1" s="1"/>
  <c r="A1154" i="1"/>
  <c r="O1153" i="1"/>
  <c r="D1153" i="1"/>
  <c r="E1153" i="1" s="1"/>
  <c r="F1154" i="1" s="1"/>
  <c r="H1077" i="1"/>
  <c r="N1077" i="1" s="1"/>
  <c r="P1077" i="1" s="1"/>
  <c r="B1077" i="1" s="1"/>
  <c r="G1078" i="1"/>
  <c r="K1078" i="1"/>
  <c r="L1078" i="1" s="1"/>
  <c r="M1078" i="1" s="1"/>
  <c r="J1079" i="1"/>
  <c r="C1083" i="1"/>
  <c r="T1154" i="1" l="1"/>
  <c r="Q1153" i="1"/>
  <c r="R1153" i="1" s="1"/>
  <c r="S1154" i="1"/>
  <c r="A1155" i="1"/>
  <c r="D1154" i="1"/>
  <c r="E1154" i="1" s="1"/>
  <c r="F1155" i="1" s="1"/>
  <c r="O1154" i="1"/>
  <c r="K1079" i="1"/>
  <c r="L1079" i="1" s="1"/>
  <c r="M1079" i="1" s="1"/>
  <c r="J1080" i="1"/>
  <c r="H1078" i="1"/>
  <c r="N1078" i="1" s="1"/>
  <c r="P1078" i="1" s="1"/>
  <c r="B1078" i="1" s="1"/>
  <c r="G1079" i="1"/>
  <c r="C1084" i="1"/>
  <c r="D1155" i="1" l="1"/>
  <c r="E1155" i="1" s="1"/>
  <c r="F1156" i="1" s="1"/>
  <c r="A1156" i="1"/>
  <c r="O1155" i="1"/>
  <c r="Q1154" i="1"/>
  <c r="R1154" i="1" s="1"/>
  <c r="T1155" i="1"/>
  <c r="S1155" i="1"/>
  <c r="H1079" i="1"/>
  <c r="N1079" i="1" s="1"/>
  <c r="P1079" i="1" s="1"/>
  <c r="B1079" i="1" s="1"/>
  <c r="G1080" i="1"/>
  <c r="K1080" i="1"/>
  <c r="L1080" i="1" s="1"/>
  <c r="M1080" i="1" s="1"/>
  <c r="J1081" i="1"/>
  <c r="C1085" i="1"/>
  <c r="A1157" i="1" l="1"/>
  <c r="O1156" i="1"/>
  <c r="D1156" i="1"/>
  <c r="E1156" i="1" s="1"/>
  <c r="F1157" i="1" s="1"/>
  <c r="T1156" i="1"/>
  <c r="S1156" i="1"/>
  <c r="Q1155" i="1"/>
  <c r="R1155" i="1" s="1"/>
  <c r="K1081" i="1"/>
  <c r="L1081" i="1" s="1"/>
  <c r="M1081" i="1" s="1"/>
  <c r="J1082" i="1"/>
  <c r="G1081" i="1"/>
  <c r="H1080" i="1"/>
  <c r="N1080" i="1" s="1"/>
  <c r="P1080" i="1" s="1"/>
  <c r="B1080" i="1" s="1"/>
  <c r="C1086" i="1"/>
  <c r="O1157" i="1" l="1"/>
  <c r="D1157" i="1"/>
  <c r="E1157" i="1" s="1"/>
  <c r="F1158" i="1" s="1"/>
  <c r="A1158" i="1"/>
  <c r="Q1156" i="1"/>
  <c r="R1156" i="1" s="1"/>
  <c r="T1157" i="1"/>
  <c r="S1157" i="1"/>
  <c r="H1081" i="1"/>
  <c r="N1081" i="1" s="1"/>
  <c r="P1081" i="1" s="1"/>
  <c r="B1081" i="1" s="1"/>
  <c r="G1082" i="1"/>
  <c r="K1082" i="1"/>
  <c r="L1082" i="1" s="1"/>
  <c r="M1082" i="1" s="1"/>
  <c r="J1083" i="1"/>
  <c r="C1087" i="1"/>
  <c r="A1159" i="1" l="1"/>
  <c r="O1158" i="1"/>
  <c r="D1158" i="1"/>
  <c r="E1158" i="1" s="1"/>
  <c r="F1159" i="1" s="1"/>
  <c r="S1158" i="1"/>
  <c r="Q1157" i="1"/>
  <c r="R1157" i="1" s="1"/>
  <c r="T1158" i="1"/>
  <c r="G1083" i="1"/>
  <c r="H1082" i="1"/>
  <c r="N1082" i="1" s="1"/>
  <c r="P1082" i="1" s="1"/>
  <c r="B1082" i="1" s="1"/>
  <c r="K1083" i="1"/>
  <c r="L1083" i="1" s="1"/>
  <c r="M1083" i="1" s="1"/>
  <c r="J1084" i="1"/>
  <c r="C1088" i="1"/>
  <c r="T1159" i="1" l="1"/>
  <c r="Q1158" i="1"/>
  <c r="R1158" i="1" s="1"/>
  <c r="S1159" i="1"/>
  <c r="O1159" i="1"/>
  <c r="D1159" i="1"/>
  <c r="E1159" i="1" s="1"/>
  <c r="F1160" i="1" s="1"/>
  <c r="A1160" i="1"/>
  <c r="K1084" i="1"/>
  <c r="L1084" i="1" s="1"/>
  <c r="M1084" i="1" s="1"/>
  <c r="J1085" i="1"/>
  <c r="H1083" i="1"/>
  <c r="N1083" i="1" s="1"/>
  <c r="P1083" i="1" s="1"/>
  <c r="B1083" i="1" s="1"/>
  <c r="G1084" i="1"/>
  <c r="C1089" i="1"/>
  <c r="S1160" i="1" l="1"/>
  <c r="Q1159" i="1"/>
  <c r="R1159" i="1" s="1"/>
  <c r="T1160" i="1"/>
  <c r="O1160" i="1"/>
  <c r="D1160" i="1"/>
  <c r="E1160" i="1" s="1"/>
  <c r="F1161" i="1" s="1"/>
  <c r="A1161" i="1"/>
  <c r="H1084" i="1"/>
  <c r="N1084" i="1" s="1"/>
  <c r="P1084" i="1" s="1"/>
  <c r="B1084" i="1" s="1"/>
  <c r="G1085" i="1"/>
  <c r="K1085" i="1"/>
  <c r="L1085" i="1" s="1"/>
  <c r="M1085" i="1" s="1"/>
  <c r="J1086" i="1"/>
  <c r="C1090" i="1"/>
  <c r="T1161" i="1" l="1"/>
  <c r="Q1160" i="1"/>
  <c r="R1160" i="1" s="1"/>
  <c r="S1161" i="1"/>
  <c r="A1162" i="1"/>
  <c r="O1161" i="1"/>
  <c r="D1161" i="1"/>
  <c r="E1161" i="1" s="1"/>
  <c r="F1162" i="1" s="1"/>
  <c r="K1086" i="1"/>
  <c r="L1086" i="1" s="1"/>
  <c r="M1086" i="1" s="1"/>
  <c r="J1087" i="1"/>
  <c r="H1085" i="1"/>
  <c r="N1085" i="1" s="1"/>
  <c r="P1085" i="1" s="1"/>
  <c r="B1085" i="1" s="1"/>
  <c r="G1086" i="1"/>
  <c r="C1091" i="1"/>
  <c r="T1162" i="1" l="1"/>
  <c r="S1162" i="1"/>
  <c r="Q1161" i="1"/>
  <c r="R1161" i="1" s="1"/>
  <c r="A1163" i="1"/>
  <c r="O1162" i="1"/>
  <c r="D1162" i="1"/>
  <c r="E1162" i="1" s="1"/>
  <c r="F1163" i="1" s="1"/>
  <c r="H1086" i="1"/>
  <c r="N1086" i="1" s="1"/>
  <c r="P1086" i="1" s="1"/>
  <c r="B1086" i="1" s="1"/>
  <c r="G1087" i="1"/>
  <c r="K1087" i="1"/>
  <c r="L1087" i="1" s="1"/>
  <c r="M1087" i="1" s="1"/>
  <c r="J1088" i="1"/>
  <c r="C1092" i="1"/>
  <c r="D1163" i="1" l="1"/>
  <c r="E1163" i="1" s="1"/>
  <c r="F1164" i="1" s="1"/>
  <c r="O1163" i="1"/>
  <c r="A1164" i="1"/>
  <c r="S1163" i="1"/>
  <c r="T1163" i="1"/>
  <c r="Q1162" i="1"/>
  <c r="R1162" i="1" s="1"/>
  <c r="K1088" i="1"/>
  <c r="L1088" i="1" s="1"/>
  <c r="M1088" i="1" s="1"/>
  <c r="J1089" i="1"/>
  <c r="H1087" i="1"/>
  <c r="N1087" i="1" s="1"/>
  <c r="P1087" i="1" s="1"/>
  <c r="B1087" i="1" s="1"/>
  <c r="G1088" i="1"/>
  <c r="C1093" i="1"/>
  <c r="O1164" i="1" l="1"/>
  <c r="D1164" i="1"/>
  <c r="E1164" i="1" s="1"/>
  <c r="F1165" i="1" s="1"/>
  <c r="A1165" i="1"/>
  <c r="Q1163" i="1"/>
  <c r="R1163" i="1" s="1"/>
  <c r="S1164" i="1"/>
  <c r="T1164" i="1"/>
  <c r="H1088" i="1"/>
  <c r="N1088" i="1" s="1"/>
  <c r="P1088" i="1" s="1"/>
  <c r="B1088" i="1" s="1"/>
  <c r="G1089" i="1"/>
  <c r="K1089" i="1"/>
  <c r="L1089" i="1" s="1"/>
  <c r="M1089" i="1" s="1"/>
  <c r="J1090" i="1"/>
  <c r="C1094" i="1"/>
  <c r="T1165" i="1" l="1"/>
  <c r="Q1164" i="1"/>
  <c r="R1164" i="1" s="1"/>
  <c r="S1165" i="1"/>
  <c r="O1165" i="1"/>
  <c r="D1165" i="1"/>
  <c r="E1165" i="1" s="1"/>
  <c r="F1166" i="1" s="1"/>
  <c r="A1166" i="1"/>
  <c r="K1090" i="1"/>
  <c r="L1090" i="1" s="1"/>
  <c r="M1090" i="1" s="1"/>
  <c r="J1091" i="1"/>
  <c r="H1089" i="1"/>
  <c r="N1089" i="1" s="1"/>
  <c r="P1089" i="1" s="1"/>
  <c r="B1089" i="1" s="1"/>
  <c r="G1090" i="1"/>
  <c r="C1095" i="1"/>
  <c r="D1166" i="1" l="1"/>
  <c r="E1166" i="1" s="1"/>
  <c r="F1167" i="1" s="1"/>
  <c r="A1167" i="1"/>
  <c r="O1166" i="1"/>
  <c r="Q1165" i="1"/>
  <c r="R1165" i="1" s="1"/>
  <c r="S1166" i="1"/>
  <c r="T1166" i="1"/>
  <c r="H1090" i="1"/>
  <c r="N1090" i="1" s="1"/>
  <c r="P1090" i="1" s="1"/>
  <c r="B1090" i="1" s="1"/>
  <c r="G1091" i="1"/>
  <c r="K1091" i="1"/>
  <c r="L1091" i="1" s="1"/>
  <c r="M1091" i="1" s="1"/>
  <c r="J1092" i="1"/>
  <c r="C1096" i="1"/>
  <c r="Q1166" i="1" l="1"/>
  <c r="R1166" i="1" s="1"/>
  <c r="S1167" i="1"/>
  <c r="T1167" i="1"/>
  <c r="D1167" i="1"/>
  <c r="E1167" i="1" s="1"/>
  <c r="F1168" i="1" s="1"/>
  <c r="A1168" i="1"/>
  <c r="O1167" i="1"/>
  <c r="K1092" i="1"/>
  <c r="L1092" i="1" s="1"/>
  <c r="M1092" i="1" s="1"/>
  <c r="J1093" i="1"/>
  <c r="H1091" i="1"/>
  <c r="N1091" i="1" s="1"/>
  <c r="P1091" i="1" s="1"/>
  <c r="B1091" i="1" s="1"/>
  <c r="G1092" i="1"/>
  <c r="C1097" i="1"/>
  <c r="A1169" i="1" l="1"/>
  <c r="O1168" i="1"/>
  <c r="D1168" i="1"/>
  <c r="E1168" i="1" s="1"/>
  <c r="F1169" i="1" s="1"/>
  <c r="T1168" i="1"/>
  <c r="S1168" i="1"/>
  <c r="Q1167" i="1"/>
  <c r="R1167" i="1" s="1"/>
  <c r="G1093" i="1"/>
  <c r="H1092" i="1"/>
  <c r="N1092" i="1" s="1"/>
  <c r="P1092" i="1" s="1"/>
  <c r="B1092" i="1" s="1"/>
  <c r="K1093" i="1"/>
  <c r="L1093" i="1" s="1"/>
  <c r="M1093" i="1" s="1"/>
  <c r="J1094" i="1"/>
  <c r="C1098" i="1"/>
  <c r="Q1168" i="1" l="1"/>
  <c r="R1168" i="1" s="1"/>
  <c r="T1169" i="1"/>
  <c r="S1169" i="1"/>
  <c r="A1170" i="1"/>
  <c r="O1169" i="1"/>
  <c r="D1169" i="1"/>
  <c r="E1169" i="1" s="1"/>
  <c r="F1170" i="1" s="1"/>
  <c r="K1094" i="1"/>
  <c r="L1094" i="1" s="1"/>
  <c r="M1094" i="1" s="1"/>
  <c r="J1095" i="1"/>
  <c r="H1093" i="1"/>
  <c r="N1093" i="1" s="1"/>
  <c r="P1093" i="1" s="1"/>
  <c r="B1093" i="1" s="1"/>
  <c r="G1094" i="1"/>
  <c r="C1099" i="1"/>
  <c r="C1100" i="1" l="1"/>
  <c r="D1170" i="1"/>
  <c r="E1170" i="1" s="1"/>
  <c r="F1171" i="1" s="1"/>
  <c r="O1170" i="1"/>
  <c r="A1171" i="1"/>
  <c r="Q1169" i="1"/>
  <c r="R1169" i="1" s="1"/>
  <c r="T1170" i="1"/>
  <c r="S1170" i="1"/>
  <c r="H1094" i="1"/>
  <c r="N1094" i="1" s="1"/>
  <c r="P1094" i="1" s="1"/>
  <c r="B1094" i="1" s="1"/>
  <c r="G1095" i="1"/>
  <c r="K1095" i="1"/>
  <c r="L1095" i="1" s="1"/>
  <c r="M1095" i="1" s="1"/>
  <c r="J1096" i="1"/>
  <c r="C1101" i="1" l="1"/>
  <c r="R1101" i="1" s="1"/>
  <c r="O1171" i="1"/>
  <c r="D1171" i="1"/>
  <c r="E1171" i="1" s="1"/>
  <c r="F1172" i="1" s="1"/>
  <c r="A1172" i="1"/>
  <c r="S1171" i="1"/>
  <c r="Q1170" i="1"/>
  <c r="R1170" i="1" s="1"/>
  <c r="T1171" i="1"/>
  <c r="K1096" i="1"/>
  <c r="L1096" i="1" s="1"/>
  <c r="M1096" i="1" s="1"/>
  <c r="J1097" i="1"/>
  <c r="H1095" i="1"/>
  <c r="N1095" i="1" s="1"/>
  <c r="P1095" i="1" s="1"/>
  <c r="B1095" i="1" s="1"/>
  <c r="G1096" i="1"/>
  <c r="C1102" i="1" l="1"/>
  <c r="R1102" i="1" s="1"/>
  <c r="O1172" i="1"/>
  <c r="D1172" i="1"/>
  <c r="E1172" i="1" s="1"/>
  <c r="F1173" i="1" s="1"/>
  <c r="A1173" i="1"/>
  <c r="Q1171" i="1"/>
  <c r="R1171" i="1" s="1"/>
  <c r="T1172" i="1"/>
  <c r="S1172" i="1"/>
  <c r="H1096" i="1"/>
  <c r="N1096" i="1" s="1"/>
  <c r="P1096" i="1" s="1"/>
  <c r="B1096" i="1" s="1"/>
  <c r="G1097" i="1"/>
  <c r="K1097" i="1"/>
  <c r="L1097" i="1" s="1"/>
  <c r="M1097" i="1" s="1"/>
  <c r="J1098" i="1"/>
  <c r="C1103" i="1" l="1"/>
  <c r="A1174" i="1"/>
  <c r="O1173" i="1"/>
  <c r="D1173" i="1"/>
  <c r="E1173" i="1" s="1"/>
  <c r="F1174" i="1" s="1"/>
  <c r="Q1172" i="1"/>
  <c r="R1172" i="1" s="1"/>
  <c r="S1173" i="1"/>
  <c r="T1173" i="1"/>
  <c r="K1098" i="1"/>
  <c r="L1098" i="1" s="1"/>
  <c r="M1098" i="1" s="1"/>
  <c r="J1099" i="1"/>
  <c r="J1100" i="1" s="1"/>
  <c r="G1098" i="1"/>
  <c r="H1097" i="1"/>
  <c r="N1097" i="1" s="1"/>
  <c r="P1097" i="1" s="1"/>
  <c r="B1097" i="1" s="1"/>
  <c r="C1104" i="1" l="1"/>
  <c r="K1100" i="1"/>
  <c r="J1101" i="1"/>
  <c r="S1174" i="1"/>
  <c r="T1174" i="1"/>
  <c r="Q1173" i="1"/>
  <c r="R1173" i="1" s="1"/>
  <c r="D1174" i="1"/>
  <c r="E1174" i="1" s="1"/>
  <c r="F1175" i="1" s="1"/>
  <c r="A1175" i="1"/>
  <c r="O1174" i="1"/>
  <c r="H1098" i="1"/>
  <c r="N1098" i="1" s="1"/>
  <c r="P1098" i="1" s="1"/>
  <c r="B1098" i="1" s="1"/>
  <c r="G1099" i="1"/>
  <c r="G1100" i="1" s="1"/>
  <c r="K1099" i="1"/>
  <c r="L1099" i="1" s="1"/>
  <c r="M1099" i="1" s="1"/>
  <c r="C1105" i="1" l="1"/>
  <c r="L1100" i="1"/>
  <c r="M1100" i="1" s="1"/>
  <c r="O1175" i="1"/>
  <c r="D1175" i="1"/>
  <c r="E1175" i="1" s="1"/>
  <c r="F1176" i="1" s="1"/>
  <c r="A1176" i="1"/>
  <c r="T1175" i="1"/>
  <c r="S1175" i="1"/>
  <c r="Q1174" i="1"/>
  <c r="R1174" i="1" s="1"/>
  <c r="K1101" i="1"/>
  <c r="L1101" i="1" s="1"/>
  <c r="M1101" i="1" s="1"/>
  <c r="J1102" i="1"/>
  <c r="G1101" i="1"/>
  <c r="H1100" i="1"/>
  <c r="N1100" i="1" s="1"/>
  <c r="P1100" i="1" s="1"/>
  <c r="B1100" i="1" s="1"/>
  <c r="H1099" i="1"/>
  <c r="N1099" i="1" s="1"/>
  <c r="P1099" i="1" s="1"/>
  <c r="B1099" i="1" s="1"/>
  <c r="C1106" i="1" l="1"/>
  <c r="K1102" i="1"/>
  <c r="L1102" i="1" s="1"/>
  <c r="M1102" i="1" s="1"/>
  <c r="J1103" i="1"/>
  <c r="O1176" i="1"/>
  <c r="D1176" i="1"/>
  <c r="E1176" i="1" s="1"/>
  <c r="F1177" i="1" s="1"/>
  <c r="A1177" i="1"/>
  <c r="Q1175" i="1"/>
  <c r="R1175" i="1" s="1"/>
  <c r="S1176" i="1"/>
  <c r="T1176" i="1"/>
  <c r="G1102" i="1"/>
  <c r="H1101" i="1"/>
  <c r="N1101" i="1" s="1"/>
  <c r="P1101" i="1" s="1"/>
  <c r="B1101" i="1" s="1"/>
  <c r="C1107" i="1" l="1"/>
  <c r="R1107" i="1" s="1"/>
  <c r="O1177" i="1"/>
  <c r="D1177" i="1"/>
  <c r="E1177" i="1" s="1"/>
  <c r="F1178" i="1" s="1"/>
  <c r="A1178" i="1"/>
  <c r="S1177" i="1"/>
  <c r="T1177" i="1"/>
  <c r="Q1176" i="1"/>
  <c r="R1176" i="1" s="1"/>
  <c r="K1103" i="1"/>
  <c r="L1103" i="1" s="1"/>
  <c r="M1103" i="1" s="1"/>
  <c r="J1104" i="1"/>
  <c r="G1103" i="1"/>
  <c r="H1102" i="1"/>
  <c r="N1102" i="1" s="1"/>
  <c r="P1102" i="1" s="1"/>
  <c r="B1102" i="1" l="1"/>
  <c r="C1108" i="1"/>
  <c r="K1104" i="1"/>
  <c r="L1104" i="1" s="1"/>
  <c r="M1104" i="1" s="1"/>
  <c r="J1105" i="1"/>
  <c r="D1178" i="1"/>
  <c r="E1178" i="1" s="1"/>
  <c r="F1179" i="1" s="1"/>
  <c r="A1179" i="1"/>
  <c r="O1178" i="1"/>
  <c r="T1178" i="1"/>
  <c r="S1178" i="1"/>
  <c r="Q1177" i="1"/>
  <c r="R1177" i="1" s="1"/>
  <c r="G1104" i="1"/>
  <c r="H1103" i="1"/>
  <c r="N1103" i="1" s="1"/>
  <c r="P1103" i="1" s="1"/>
  <c r="B1103" i="1" s="1"/>
  <c r="C1109" i="1" l="1"/>
  <c r="T1179" i="1"/>
  <c r="Q1178" i="1"/>
  <c r="R1178" i="1" s="1"/>
  <c r="S1179" i="1"/>
  <c r="O1179" i="1"/>
  <c r="D1179" i="1"/>
  <c r="E1179" i="1" s="1"/>
  <c r="F1180" i="1" s="1"/>
  <c r="A1180" i="1"/>
  <c r="K1105" i="1"/>
  <c r="L1105" i="1" s="1"/>
  <c r="M1105" i="1" s="1"/>
  <c r="J1106" i="1"/>
  <c r="G1105" i="1"/>
  <c r="H1104" i="1"/>
  <c r="N1104" i="1" s="1"/>
  <c r="P1104" i="1" s="1"/>
  <c r="B1104" i="1" s="1"/>
  <c r="A6" i="1"/>
  <c r="A5" i="1"/>
  <c r="C1110" i="1" l="1"/>
  <c r="S1180" i="1"/>
  <c r="Q1179" i="1"/>
  <c r="R1179" i="1" s="1"/>
  <c r="T1180" i="1"/>
  <c r="K1106" i="1"/>
  <c r="L1106" i="1" s="1"/>
  <c r="M1106" i="1" s="1"/>
  <c r="J1107" i="1"/>
  <c r="O1180" i="1"/>
  <c r="D1180" i="1"/>
  <c r="E1180" i="1" s="1"/>
  <c r="F1181" i="1" s="1"/>
  <c r="A1181" i="1"/>
  <c r="G1106" i="1"/>
  <c r="H1105" i="1"/>
  <c r="N1105" i="1" s="1"/>
  <c r="P1105" i="1" s="1"/>
  <c r="B1105" i="1" s="1"/>
  <c r="K1107" i="1" l="1"/>
  <c r="L1107" i="1" s="1"/>
  <c r="M1107" i="1" s="1"/>
  <c r="J1108" i="1"/>
  <c r="C1111" i="1"/>
  <c r="O1181" i="1"/>
  <c r="D1181" i="1"/>
  <c r="E1181" i="1" s="1"/>
  <c r="F1182" i="1" s="1"/>
  <c r="A1182" i="1"/>
  <c r="T1181" i="1"/>
  <c r="S1181" i="1"/>
  <c r="Q1180" i="1"/>
  <c r="R1180" i="1" s="1"/>
  <c r="G1107" i="1"/>
  <c r="H1106" i="1"/>
  <c r="N1106" i="1" s="1"/>
  <c r="P1106" i="1" s="1"/>
  <c r="B1106" i="1" s="1"/>
  <c r="H1107" i="1" l="1"/>
  <c r="N1107" i="1" s="1"/>
  <c r="P1107" i="1" s="1"/>
  <c r="B1107" i="1" s="1"/>
  <c r="G1108" i="1"/>
  <c r="K1108" i="1"/>
  <c r="L1108" i="1" s="1"/>
  <c r="M1108" i="1" s="1"/>
  <c r="J1109" i="1"/>
  <c r="C1112" i="1"/>
  <c r="O1182" i="1"/>
  <c r="D1182" i="1"/>
  <c r="E1182" i="1" s="1"/>
  <c r="F1183" i="1" s="1"/>
  <c r="A1183" i="1"/>
  <c r="Q1181" i="1"/>
  <c r="R1181" i="1" s="1"/>
  <c r="S1182" i="1"/>
  <c r="T1182" i="1"/>
  <c r="K1109" i="1" l="1"/>
  <c r="L1109" i="1" s="1"/>
  <c r="M1109" i="1" s="1"/>
  <c r="J1110" i="1"/>
  <c r="H1108" i="1"/>
  <c r="N1108" i="1" s="1"/>
  <c r="P1108" i="1" s="1"/>
  <c r="B1108" i="1" s="1"/>
  <c r="G1109" i="1"/>
  <c r="C1113" i="1"/>
  <c r="D1183" i="1"/>
  <c r="E1183" i="1" s="1"/>
  <c r="F1184" i="1" s="1"/>
  <c r="A1184" i="1"/>
  <c r="O1183" i="1"/>
  <c r="Q1182" i="1"/>
  <c r="R1182" i="1" s="1"/>
  <c r="S1183" i="1"/>
  <c r="T1183" i="1"/>
  <c r="H1109" i="1" l="1"/>
  <c r="N1109" i="1" s="1"/>
  <c r="P1109" i="1" s="1"/>
  <c r="B1109" i="1" s="1"/>
  <c r="G1110" i="1"/>
  <c r="K1110" i="1"/>
  <c r="L1110" i="1" s="1"/>
  <c r="M1110" i="1" s="1"/>
  <c r="J1111" i="1"/>
  <c r="C1114" i="1"/>
  <c r="T1184" i="1"/>
  <c r="S1184" i="1"/>
  <c r="Q1183" i="1"/>
  <c r="R1183" i="1" s="1"/>
  <c r="A1185" i="1"/>
  <c r="O1184" i="1"/>
  <c r="D1184" i="1"/>
  <c r="E1184" i="1" s="1"/>
  <c r="F1185" i="1" s="1"/>
  <c r="K1111" i="1" l="1"/>
  <c r="L1111" i="1" s="1"/>
  <c r="M1111" i="1" s="1"/>
  <c r="J1112" i="1"/>
  <c r="G1111" i="1"/>
  <c r="H1110" i="1"/>
  <c r="N1110" i="1" s="1"/>
  <c r="P1110" i="1" s="1"/>
  <c r="B1110" i="1" s="1"/>
  <c r="C1115" i="1"/>
  <c r="O1185" i="1"/>
  <c r="D1185" i="1"/>
  <c r="E1185" i="1" s="1"/>
  <c r="F1186" i="1" s="1"/>
  <c r="A1186" i="1"/>
  <c r="T1185" i="1"/>
  <c r="S1185" i="1"/>
  <c r="Q1184" i="1"/>
  <c r="R1184" i="1" s="1"/>
  <c r="H1111" i="1" l="1"/>
  <c r="N1111" i="1" s="1"/>
  <c r="P1111" i="1" s="1"/>
  <c r="B1111" i="1" s="1"/>
  <c r="G1112" i="1"/>
  <c r="K1112" i="1"/>
  <c r="L1112" i="1" s="1"/>
  <c r="M1112" i="1" s="1"/>
  <c r="J1113" i="1"/>
  <c r="C1116" i="1"/>
  <c r="O1186" i="1"/>
  <c r="D1186" i="1"/>
  <c r="E1186" i="1" s="1"/>
  <c r="F1187" i="1" s="1"/>
  <c r="A1187" i="1"/>
  <c r="T1186" i="1"/>
  <c r="Q1185" i="1"/>
  <c r="R1185" i="1" s="1"/>
  <c r="S1186" i="1"/>
  <c r="K1113" i="1" l="1"/>
  <c r="L1113" i="1" s="1"/>
  <c r="M1113" i="1" s="1"/>
  <c r="J1114" i="1"/>
  <c r="G1113" i="1"/>
  <c r="H1112" i="1"/>
  <c r="N1112" i="1" s="1"/>
  <c r="P1112" i="1" s="1"/>
  <c r="B1112" i="1" s="1"/>
  <c r="C1117" i="1"/>
  <c r="O1187" i="1"/>
  <c r="D1187" i="1"/>
  <c r="E1187" i="1" s="1"/>
  <c r="F1188" i="1" s="1"/>
  <c r="A1188" i="1"/>
  <c r="Q1186" i="1"/>
  <c r="R1186" i="1" s="1"/>
  <c r="S1187" i="1"/>
  <c r="T1187" i="1"/>
  <c r="H1113" i="1" l="1"/>
  <c r="N1113" i="1" s="1"/>
  <c r="P1113" i="1" s="1"/>
  <c r="B1113" i="1" s="1"/>
  <c r="G1114" i="1"/>
  <c r="K1114" i="1"/>
  <c r="L1114" i="1" s="1"/>
  <c r="M1114" i="1" s="1"/>
  <c r="J1115" i="1"/>
  <c r="C1118" i="1"/>
  <c r="T1188" i="1"/>
  <c r="S1188" i="1"/>
  <c r="Q1187" i="1"/>
  <c r="R1187" i="1" s="1"/>
  <c r="O1188" i="1"/>
  <c r="D1188" i="1"/>
  <c r="E1188" i="1" s="1"/>
  <c r="F1189" i="1" s="1"/>
  <c r="A1189" i="1"/>
  <c r="K1115" i="1" l="1"/>
  <c r="L1115" i="1" s="1"/>
  <c r="M1115" i="1" s="1"/>
  <c r="J1116" i="1"/>
  <c r="H1114" i="1"/>
  <c r="N1114" i="1" s="1"/>
  <c r="P1114" i="1" s="1"/>
  <c r="B1114" i="1" s="1"/>
  <c r="G1115" i="1"/>
  <c r="C1119" i="1"/>
  <c r="A1190" i="1"/>
  <c r="O1189" i="1"/>
  <c r="D1189" i="1"/>
  <c r="E1189" i="1" s="1"/>
  <c r="F1190" i="1" s="1"/>
  <c r="Q1188" i="1"/>
  <c r="R1188" i="1" s="1"/>
  <c r="T1189" i="1"/>
  <c r="S1189" i="1"/>
  <c r="H1115" i="1" l="1"/>
  <c r="N1115" i="1" s="1"/>
  <c r="P1115" i="1" s="1"/>
  <c r="B1115" i="1" s="1"/>
  <c r="G1116" i="1"/>
  <c r="K1116" i="1"/>
  <c r="L1116" i="1" s="1"/>
  <c r="M1116" i="1" s="1"/>
  <c r="J1117" i="1"/>
  <c r="C1120" i="1"/>
  <c r="S1190" i="1"/>
  <c r="Q1189" i="1"/>
  <c r="R1189" i="1" s="1"/>
  <c r="T1190" i="1"/>
  <c r="O1190" i="1"/>
  <c r="D1190" i="1"/>
  <c r="E1190" i="1" s="1"/>
  <c r="F1191" i="1" s="1"/>
  <c r="A1191" i="1"/>
  <c r="K1117" i="1" l="1"/>
  <c r="L1117" i="1" s="1"/>
  <c r="M1117" i="1" s="1"/>
  <c r="J1118" i="1"/>
  <c r="G1117" i="1"/>
  <c r="H1116" i="1"/>
  <c r="N1116" i="1" s="1"/>
  <c r="P1116" i="1" s="1"/>
  <c r="B1116" i="1" s="1"/>
  <c r="C1121" i="1"/>
  <c r="Q1190" i="1"/>
  <c r="R1190" i="1" s="1"/>
  <c r="T1191" i="1"/>
  <c r="S1191" i="1"/>
  <c r="D1191" i="1"/>
  <c r="E1191" i="1" s="1"/>
  <c r="F1192" i="1" s="1"/>
  <c r="A1192" i="1"/>
  <c r="O1191" i="1"/>
  <c r="G1118" i="1" l="1"/>
  <c r="H1117" i="1"/>
  <c r="N1117" i="1" s="1"/>
  <c r="P1117" i="1" s="1"/>
  <c r="B1117" i="1" s="1"/>
  <c r="K1118" i="1"/>
  <c r="L1118" i="1" s="1"/>
  <c r="M1118" i="1" s="1"/>
  <c r="J1119" i="1"/>
  <c r="C1122" i="1"/>
  <c r="S1192" i="1"/>
  <c r="Q1191" i="1"/>
  <c r="R1191" i="1" s="1"/>
  <c r="T1192" i="1"/>
  <c r="O1192" i="1"/>
  <c r="D1192" i="1"/>
  <c r="E1192" i="1" s="1"/>
  <c r="F1193" i="1" s="1"/>
  <c r="A1193" i="1"/>
  <c r="K1119" i="1" l="1"/>
  <c r="L1119" i="1" s="1"/>
  <c r="M1119" i="1" s="1"/>
  <c r="J1120" i="1"/>
  <c r="H1118" i="1"/>
  <c r="N1118" i="1" s="1"/>
  <c r="P1118" i="1" s="1"/>
  <c r="B1118" i="1" s="1"/>
  <c r="G1119" i="1"/>
  <c r="C1123" i="1"/>
  <c r="Q1192" i="1"/>
  <c r="R1192" i="1" s="1"/>
  <c r="T1193" i="1"/>
  <c r="S1193" i="1"/>
  <c r="D1193" i="1"/>
  <c r="E1193" i="1" s="1"/>
  <c r="F1194" i="1" s="1"/>
  <c r="O1193" i="1"/>
  <c r="A1194" i="1"/>
  <c r="H1119" i="1" l="1"/>
  <c r="N1119" i="1" s="1"/>
  <c r="P1119" i="1" s="1"/>
  <c r="B1119" i="1" s="1"/>
  <c r="G1120" i="1"/>
  <c r="K1120" i="1"/>
  <c r="L1120" i="1" s="1"/>
  <c r="M1120" i="1" s="1"/>
  <c r="J1121" i="1"/>
  <c r="C1124" i="1"/>
  <c r="T1194" i="1"/>
  <c r="S1194" i="1"/>
  <c r="Q1193" i="1"/>
  <c r="R1193" i="1" s="1"/>
  <c r="O1194" i="1"/>
  <c r="A1195" i="1"/>
  <c r="D1194" i="1"/>
  <c r="E1194" i="1" s="1"/>
  <c r="F1195" i="1" s="1"/>
  <c r="K1121" i="1" l="1"/>
  <c r="L1121" i="1" s="1"/>
  <c r="M1121" i="1" s="1"/>
  <c r="J1122" i="1"/>
  <c r="H1120" i="1"/>
  <c r="N1120" i="1" s="1"/>
  <c r="P1120" i="1" s="1"/>
  <c r="B1120" i="1" s="1"/>
  <c r="G1121" i="1"/>
  <c r="C1125" i="1"/>
  <c r="S1195" i="1"/>
  <c r="Q1194" i="1"/>
  <c r="R1194" i="1" s="1"/>
  <c r="T1195" i="1"/>
  <c r="D1195" i="1"/>
  <c r="E1195" i="1" s="1"/>
  <c r="F1196" i="1" s="1"/>
  <c r="A1196" i="1"/>
  <c r="O1195" i="1"/>
  <c r="G1122" i="1" l="1"/>
  <c r="H1121" i="1"/>
  <c r="N1121" i="1" s="1"/>
  <c r="P1121" i="1" s="1"/>
  <c r="B1121" i="1" s="1"/>
  <c r="K1122" i="1"/>
  <c r="L1122" i="1" s="1"/>
  <c r="M1122" i="1" s="1"/>
  <c r="J1123" i="1"/>
  <c r="C1126" i="1"/>
  <c r="Q1195" i="1"/>
  <c r="R1195" i="1" s="1"/>
  <c r="T1196" i="1"/>
  <c r="S1196" i="1"/>
  <c r="O1196" i="1"/>
  <c r="D1196" i="1"/>
  <c r="E1196" i="1" s="1"/>
  <c r="F1197" i="1" s="1"/>
  <c r="A1197" i="1"/>
  <c r="K1123" i="1" l="1"/>
  <c r="L1123" i="1" s="1"/>
  <c r="M1123" i="1" s="1"/>
  <c r="J1124" i="1"/>
  <c r="H1122" i="1"/>
  <c r="N1122" i="1" s="1"/>
  <c r="P1122" i="1" s="1"/>
  <c r="B1122" i="1" s="1"/>
  <c r="G1123" i="1"/>
  <c r="C1127" i="1"/>
  <c r="O1197" i="1"/>
  <c r="D1197" i="1"/>
  <c r="E1197" i="1" s="1"/>
  <c r="F1198" i="1" s="1"/>
  <c r="A1198" i="1"/>
  <c r="S1197" i="1"/>
  <c r="Q1196" i="1"/>
  <c r="R1196" i="1" s="1"/>
  <c r="T1197" i="1"/>
  <c r="G1124" i="1" l="1"/>
  <c r="H1123" i="1"/>
  <c r="N1123" i="1" s="1"/>
  <c r="P1123" i="1" s="1"/>
  <c r="B1123" i="1" s="1"/>
  <c r="K1124" i="1"/>
  <c r="L1124" i="1" s="1"/>
  <c r="M1124" i="1" s="1"/>
  <c r="J1125" i="1"/>
  <c r="C1128" i="1"/>
  <c r="O1198" i="1"/>
  <c r="D1198" i="1"/>
  <c r="E1198" i="1" s="1"/>
  <c r="F1199" i="1" s="1"/>
  <c r="A1199" i="1"/>
  <c r="Q1197" i="1"/>
  <c r="R1197" i="1" s="1"/>
  <c r="T1198" i="1"/>
  <c r="S1198" i="1"/>
  <c r="K1125" i="1" l="1"/>
  <c r="L1125" i="1" s="1"/>
  <c r="M1125" i="1" s="1"/>
  <c r="J1126" i="1"/>
  <c r="H1124" i="1"/>
  <c r="N1124" i="1" s="1"/>
  <c r="P1124" i="1" s="1"/>
  <c r="B1124" i="1" s="1"/>
  <c r="G1125" i="1"/>
  <c r="C1129" i="1"/>
  <c r="D1199" i="1"/>
  <c r="E1199" i="1" s="1"/>
  <c r="F1200" i="1" s="1"/>
  <c r="A1200" i="1"/>
  <c r="O1199" i="1"/>
  <c r="S1199" i="1"/>
  <c r="T1199" i="1"/>
  <c r="Q1198" i="1"/>
  <c r="R1198" i="1" s="1"/>
  <c r="H1125" i="1" l="1"/>
  <c r="N1125" i="1" s="1"/>
  <c r="P1125" i="1" s="1"/>
  <c r="B1125" i="1" s="1"/>
  <c r="G1126" i="1"/>
  <c r="K1126" i="1"/>
  <c r="L1126" i="1" s="1"/>
  <c r="M1126" i="1" s="1"/>
  <c r="J1127" i="1"/>
  <c r="C1130" i="1"/>
  <c r="T1200" i="1"/>
  <c r="S1200" i="1"/>
  <c r="Q1199" i="1"/>
  <c r="R1199" i="1" s="1"/>
  <c r="A1201" i="1"/>
  <c r="O1200" i="1"/>
  <c r="D1200" i="1"/>
  <c r="E1200" i="1" s="1"/>
  <c r="F1201" i="1" s="1"/>
  <c r="K1127" i="1" l="1"/>
  <c r="L1127" i="1" s="1"/>
  <c r="M1127" i="1" s="1"/>
  <c r="J1128" i="1"/>
  <c r="H1126" i="1"/>
  <c r="N1126" i="1" s="1"/>
  <c r="P1126" i="1" s="1"/>
  <c r="B1126" i="1" s="1"/>
  <c r="G1127" i="1"/>
  <c r="C1131" i="1"/>
  <c r="T1201" i="1"/>
  <c r="Q1200" i="1"/>
  <c r="R1200" i="1" s="1"/>
  <c r="S1201" i="1"/>
  <c r="A1202" i="1"/>
  <c r="O1201" i="1"/>
  <c r="D1201" i="1"/>
  <c r="E1201" i="1" s="1"/>
  <c r="F1202" i="1" s="1"/>
  <c r="H1127" i="1" l="1"/>
  <c r="N1127" i="1" s="1"/>
  <c r="P1127" i="1" s="1"/>
  <c r="B1127" i="1" s="1"/>
  <c r="G1128" i="1"/>
  <c r="K1128" i="1"/>
  <c r="L1128" i="1" s="1"/>
  <c r="M1128" i="1" s="1"/>
  <c r="J1129" i="1"/>
  <c r="C1132" i="1"/>
  <c r="Q1201" i="1"/>
  <c r="R1201" i="1" s="1"/>
  <c r="T1202" i="1"/>
  <c r="S1202" i="1"/>
  <c r="D1202" i="1"/>
  <c r="E1202" i="1" s="1"/>
  <c r="F1203" i="1" s="1"/>
  <c r="A1203" i="1"/>
  <c r="O1202" i="1"/>
  <c r="K1129" i="1" l="1"/>
  <c r="L1129" i="1" s="1"/>
  <c r="M1129" i="1" s="1"/>
  <c r="J1130" i="1"/>
  <c r="H1128" i="1"/>
  <c r="N1128" i="1" s="1"/>
  <c r="P1128" i="1" s="1"/>
  <c r="B1128" i="1" s="1"/>
  <c r="G1129" i="1"/>
  <c r="C1133" i="1"/>
  <c r="S1203" i="1"/>
  <c r="T1203" i="1"/>
  <c r="Q1202" i="1"/>
  <c r="R1202" i="1" s="1"/>
  <c r="D1203" i="1"/>
  <c r="E1203" i="1" s="1"/>
  <c r="F1204" i="1" s="1"/>
  <c r="A1204" i="1"/>
  <c r="O1203" i="1"/>
  <c r="G1130" i="1" l="1"/>
  <c r="H1129" i="1"/>
  <c r="N1129" i="1" s="1"/>
  <c r="P1129" i="1" s="1"/>
  <c r="B1129" i="1" s="1"/>
  <c r="K1130" i="1"/>
  <c r="L1130" i="1" s="1"/>
  <c r="M1130" i="1" s="1"/>
  <c r="J1131" i="1"/>
  <c r="C1134" i="1"/>
  <c r="Q1203" i="1"/>
  <c r="R1203" i="1" s="1"/>
  <c r="T1204" i="1"/>
  <c r="S1204" i="1"/>
  <c r="A1205" i="1"/>
  <c r="D1204" i="1"/>
  <c r="E1204" i="1" s="1"/>
  <c r="F1205" i="1" s="1"/>
  <c r="O1204" i="1"/>
  <c r="K1131" i="1" l="1"/>
  <c r="L1131" i="1" s="1"/>
  <c r="M1131" i="1" s="1"/>
  <c r="J1132" i="1"/>
  <c r="H1130" i="1"/>
  <c r="N1130" i="1" s="1"/>
  <c r="P1130" i="1" s="1"/>
  <c r="B1130" i="1" s="1"/>
  <c r="G1131" i="1"/>
  <c r="C1135" i="1"/>
  <c r="A1206" i="1"/>
  <c r="O1205" i="1"/>
  <c r="D1205" i="1"/>
  <c r="E1205" i="1" s="1"/>
  <c r="F1206" i="1" s="1"/>
  <c r="S1205" i="1"/>
  <c r="Q1204" i="1"/>
  <c r="R1204" i="1" s="1"/>
  <c r="T1205" i="1"/>
  <c r="H1131" i="1" l="1"/>
  <c r="N1131" i="1" s="1"/>
  <c r="P1131" i="1" s="1"/>
  <c r="B1131" i="1" s="1"/>
  <c r="G1132" i="1"/>
  <c r="K1132" i="1"/>
  <c r="L1132" i="1" s="1"/>
  <c r="M1132" i="1" s="1"/>
  <c r="J1133" i="1"/>
  <c r="C1136" i="1"/>
  <c r="Q1205" i="1"/>
  <c r="R1205" i="1" s="1"/>
  <c r="T1206" i="1"/>
  <c r="S1206" i="1"/>
  <c r="A1207" i="1"/>
  <c r="O1206" i="1"/>
  <c r="D1206" i="1"/>
  <c r="E1206" i="1" s="1"/>
  <c r="F1207" i="1" s="1"/>
  <c r="K1133" i="1" l="1"/>
  <c r="L1133" i="1" s="1"/>
  <c r="M1133" i="1" s="1"/>
  <c r="J1134" i="1"/>
  <c r="G1133" i="1"/>
  <c r="H1132" i="1"/>
  <c r="N1132" i="1" s="1"/>
  <c r="P1132" i="1" s="1"/>
  <c r="B1132" i="1" s="1"/>
  <c r="C1137" i="1"/>
  <c r="A1208" i="1"/>
  <c r="D1207" i="1"/>
  <c r="E1207" i="1" s="1"/>
  <c r="F1208" i="1" s="1"/>
  <c r="O1207" i="1"/>
  <c r="S1207" i="1"/>
  <c r="Q1206" i="1"/>
  <c r="R1206" i="1" s="1"/>
  <c r="T1207" i="1"/>
  <c r="H1133" i="1" l="1"/>
  <c r="N1133" i="1" s="1"/>
  <c r="P1133" i="1" s="1"/>
  <c r="B1133" i="1" s="1"/>
  <c r="G1134" i="1"/>
  <c r="K1134" i="1"/>
  <c r="L1134" i="1" s="1"/>
  <c r="M1134" i="1" s="1"/>
  <c r="J1135" i="1"/>
  <c r="C1138" i="1"/>
  <c r="Q1207" i="1"/>
  <c r="R1207" i="1" s="1"/>
  <c r="S1208" i="1"/>
  <c r="T1208" i="1"/>
  <c r="A1209" i="1"/>
  <c r="O1208" i="1"/>
  <c r="D1208" i="1"/>
  <c r="E1208" i="1" s="1"/>
  <c r="F1209" i="1" s="1"/>
  <c r="K1135" i="1" l="1"/>
  <c r="L1135" i="1" s="1"/>
  <c r="M1135" i="1" s="1"/>
  <c r="J1136" i="1"/>
  <c r="H1134" i="1"/>
  <c r="N1134" i="1" s="1"/>
  <c r="P1134" i="1" s="1"/>
  <c r="B1134" i="1" s="1"/>
  <c r="G1135" i="1"/>
  <c r="C1139" i="1"/>
  <c r="T1209" i="1"/>
  <c r="Q1208" i="1"/>
  <c r="R1208" i="1" s="1"/>
  <c r="S1209" i="1"/>
  <c r="A1210" i="1"/>
  <c r="O1209" i="1"/>
  <c r="D1209" i="1"/>
  <c r="E1209" i="1" s="1"/>
  <c r="F1210" i="1" s="1"/>
  <c r="H1135" i="1" l="1"/>
  <c r="N1135" i="1" s="1"/>
  <c r="P1135" i="1" s="1"/>
  <c r="B1135" i="1" s="1"/>
  <c r="G1136" i="1"/>
  <c r="K1136" i="1"/>
  <c r="L1136" i="1" s="1"/>
  <c r="M1136" i="1" s="1"/>
  <c r="J1137" i="1"/>
  <c r="C1140" i="1"/>
  <c r="Q1209" i="1"/>
  <c r="R1209" i="1" s="1"/>
  <c r="T1210" i="1"/>
  <c r="S1210" i="1"/>
  <c r="A1211" i="1"/>
  <c r="D1210" i="1"/>
  <c r="E1210" i="1" s="1"/>
  <c r="F1211" i="1" s="1"/>
  <c r="O1210" i="1"/>
  <c r="K1137" i="1" l="1"/>
  <c r="L1137" i="1" s="1"/>
  <c r="M1137" i="1" s="1"/>
  <c r="J1138" i="1"/>
  <c r="H1136" i="1"/>
  <c r="N1136" i="1" s="1"/>
  <c r="P1136" i="1" s="1"/>
  <c r="B1136" i="1" s="1"/>
  <c r="G1137" i="1"/>
  <c r="C1141" i="1"/>
  <c r="D1211" i="1"/>
  <c r="E1211" i="1" s="1"/>
  <c r="F1212" i="1" s="1"/>
  <c r="O1211" i="1"/>
  <c r="A1212" i="1"/>
  <c r="Q1210" i="1"/>
  <c r="R1210" i="1" s="1"/>
  <c r="T1211" i="1"/>
  <c r="S1211" i="1"/>
  <c r="H1137" i="1" l="1"/>
  <c r="N1137" i="1" s="1"/>
  <c r="P1137" i="1" s="1"/>
  <c r="B1137" i="1" s="1"/>
  <c r="G1138" i="1"/>
  <c r="K1138" i="1"/>
  <c r="L1138" i="1" s="1"/>
  <c r="M1138" i="1" s="1"/>
  <c r="J1139" i="1"/>
  <c r="C1142" i="1"/>
  <c r="A1213" i="1"/>
  <c r="D1212" i="1"/>
  <c r="E1212" i="1" s="1"/>
  <c r="F1213" i="1" s="1"/>
  <c r="O1212" i="1"/>
  <c r="Q1211" i="1"/>
  <c r="R1211" i="1" s="1"/>
  <c r="S1212" i="1"/>
  <c r="T1212" i="1"/>
  <c r="K1139" i="1" l="1"/>
  <c r="L1139" i="1" s="1"/>
  <c r="M1139" i="1" s="1"/>
  <c r="J1140" i="1"/>
  <c r="H1138" i="1"/>
  <c r="N1138" i="1" s="1"/>
  <c r="P1138" i="1" s="1"/>
  <c r="B1138" i="1" s="1"/>
  <c r="G1139" i="1"/>
  <c r="C1143" i="1"/>
  <c r="S1213" i="1"/>
  <c r="Q1212" i="1"/>
  <c r="R1212" i="1" s="1"/>
  <c r="T1213" i="1"/>
  <c r="D1213" i="1"/>
  <c r="E1213" i="1" s="1"/>
  <c r="F1214" i="1" s="1"/>
  <c r="A1214" i="1"/>
  <c r="O1213" i="1"/>
  <c r="H1139" i="1" l="1"/>
  <c r="N1139" i="1" s="1"/>
  <c r="P1139" i="1" s="1"/>
  <c r="B1139" i="1" s="1"/>
  <c r="G1140" i="1"/>
  <c r="K1140" i="1"/>
  <c r="L1140" i="1" s="1"/>
  <c r="M1140" i="1" s="1"/>
  <c r="J1141" i="1"/>
  <c r="C1144" i="1"/>
  <c r="S1214" i="1"/>
  <c r="Q1213" i="1"/>
  <c r="R1213" i="1" s="1"/>
  <c r="T1214" i="1"/>
  <c r="O1214" i="1"/>
  <c r="D1214" i="1"/>
  <c r="E1214" i="1" s="1"/>
  <c r="F1215" i="1" s="1"/>
  <c r="A1215" i="1"/>
  <c r="K1141" i="1" l="1"/>
  <c r="L1141" i="1" s="1"/>
  <c r="M1141" i="1" s="1"/>
  <c r="J1142" i="1"/>
  <c r="H1140" i="1"/>
  <c r="N1140" i="1" s="1"/>
  <c r="P1140" i="1" s="1"/>
  <c r="B1140" i="1" s="1"/>
  <c r="G1141" i="1"/>
  <c r="C1145" i="1"/>
  <c r="T1215" i="1"/>
  <c r="S1215" i="1"/>
  <c r="Q1214" i="1"/>
  <c r="R1214" i="1" s="1"/>
  <c r="D1215" i="1"/>
  <c r="E1215" i="1" s="1"/>
  <c r="F1216" i="1" s="1"/>
  <c r="O1215" i="1"/>
  <c r="A1216" i="1"/>
  <c r="G1142" i="1" l="1"/>
  <c r="H1141" i="1"/>
  <c r="N1141" i="1" s="1"/>
  <c r="P1141" i="1" s="1"/>
  <c r="B1141" i="1" s="1"/>
  <c r="K1142" i="1"/>
  <c r="L1142" i="1" s="1"/>
  <c r="M1142" i="1" s="1"/>
  <c r="J1143" i="1"/>
  <c r="C1146" i="1"/>
  <c r="O1216" i="1"/>
  <c r="A1217" i="1"/>
  <c r="D1216" i="1"/>
  <c r="E1216" i="1" s="1"/>
  <c r="F1217" i="1" s="1"/>
  <c r="T1216" i="1"/>
  <c r="S1216" i="1"/>
  <c r="Q1215" i="1"/>
  <c r="R1215" i="1" s="1"/>
  <c r="K1143" i="1" l="1"/>
  <c r="L1143" i="1" s="1"/>
  <c r="M1143" i="1" s="1"/>
  <c r="J1144" i="1"/>
  <c r="H1142" i="1"/>
  <c r="N1142" i="1" s="1"/>
  <c r="P1142" i="1" s="1"/>
  <c r="B1142" i="1" s="1"/>
  <c r="G1143" i="1"/>
  <c r="C1147" i="1"/>
  <c r="A1218" i="1"/>
  <c r="O1217" i="1"/>
  <c r="D1217" i="1"/>
  <c r="E1217" i="1" s="1"/>
  <c r="F1218" i="1" s="1"/>
  <c r="T1217" i="1"/>
  <c r="Q1216" i="1"/>
  <c r="R1216" i="1" s="1"/>
  <c r="S1217" i="1"/>
  <c r="H1143" i="1" l="1"/>
  <c r="N1143" i="1" s="1"/>
  <c r="P1143" i="1" s="1"/>
  <c r="B1143" i="1" s="1"/>
  <c r="G1144" i="1"/>
  <c r="K1144" i="1"/>
  <c r="L1144" i="1" s="1"/>
  <c r="M1144" i="1" s="1"/>
  <c r="J1145" i="1"/>
  <c r="C1148" i="1"/>
  <c r="Q1217" i="1"/>
  <c r="R1217" i="1" s="1"/>
  <c r="S1218" i="1"/>
  <c r="T1218" i="1"/>
  <c r="D1218" i="1"/>
  <c r="E1218" i="1" s="1"/>
  <c r="F1219" i="1" s="1"/>
  <c r="A1219" i="1"/>
  <c r="O1218" i="1"/>
  <c r="K1145" i="1" l="1"/>
  <c r="L1145" i="1" s="1"/>
  <c r="M1145" i="1" s="1"/>
  <c r="J1146" i="1"/>
  <c r="G1145" i="1"/>
  <c r="H1144" i="1"/>
  <c r="N1144" i="1" s="1"/>
  <c r="P1144" i="1" s="1"/>
  <c r="B1144" i="1" s="1"/>
  <c r="C1149" i="1"/>
  <c r="T1219" i="1"/>
  <c r="Q1218" i="1"/>
  <c r="R1218" i="1" s="1"/>
  <c r="S1219" i="1"/>
  <c r="A1220" i="1"/>
  <c r="D1219" i="1"/>
  <c r="E1219" i="1" s="1"/>
  <c r="F1220" i="1" s="1"/>
  <c r="O1219" i="1"/>
  <c r="H1145" i="1" l="1"/>
  <c r="N1145" i="1" s="1"/>
  <c r="P1145" i="1" s="1"/>
  <c r="B1145" i="1" s="1"/>
  <c r="G1146" i="1"/>
  <c r="K1146" i="1"/>
  <c r="L1146" i="1" s="1"/>
  <c r="M1146" i="1" s="1"/>
  <c r="J1147" i="1"/>
  <c r="C1150" i="1"/>
  <c r="D1220" i="1"/>
  <c r="E1220" i="1" s="1"/>
  <c r="F1221" i="1" s="1"/>
  <c r="A1221" i="1"/>
  <c r="O1220" i="1"/>
  <c r="T1220" i="1"/>
  <c r="Q1219" i="1"/>
  <c r="R1219" i="1" s="1"/>
  <c r="S1220" i="1"/>
  <c r="K1147" i="1" l="1"/>
  <c r="L1147" i="1" s="1"/>
  <c r="M1147" i="1" s="1"/>
  <c r="J1148" i="1"/>
  <c r="H1146" i="1"/>
  <c r="N1146" i="1" s="1"/>
  <c r="P1146" i="1" s="1"/>
  <c r="B1146" i="1" s="1"/>
  <c r="G1147" i="1"/>
  <c r="C1151" i="1"/>
  <c r="Q1220" i="1"/>
  <c r="R1220" i="1" s="1"/>
  <c r="T1221" i="1"/>
  <c r="S1221" i="1"/>
  <c r="O1221" i="1"/>
  <c r="A1222" i="1"/>
  <c r="D1221" i="1"/>
  <c r="E1221" i="1" s="1"/>
  <c r="F1222" i="1" s="1"/>
  <c r="H1147" i="1" l="1"/>
  <c r="N1147" i="1" s="1"/>
  <c r="P1147" i="1" s="1"/>
  <c r="B1147" i="1" s="1"/>
  <c r="G1148" i="1"/>
  <c r="K1148" i="1"/>
  <c r="L1148" i="1" s="1"/>
  <c r="M1148" i="1" s="1"/>
  <c r="J1149" i="1"/>
  <c r="C1152" i="1"/>
  <c r="D1222" i="1"/>
  <c r="E1222" i="1" s="1"/>
  <c r="F1223" i="1" s="1"/>
  <c r="A1223" i="1"/>
  <c r="O1222" i="1"/>
  <c r="S1222" i="1"/>
  <c r="T1222" i="1"/>
  <c r="Q1221" i="1"/>
  <c r="R1221" i="1" s="1"/>
  <c r="K1149" i="1" l="1"/>
  <c r="L1149" i="1" s="1"/>
  <c r="M1149" i="1" s="1"/>
  <c r="J1150" i="1"/>
  <c r="H1148" i="1"/>
  <c r="N1148" i="1" s="1"/>
  <c r="P1148" i="1" s="1"/>
  <c r="B1148" i="1" s="1"/>
  <c r="G1149" i="1"/>
  <c r="C1153" i="1"/>
  <c r="T1223" i="1"/>
  <c r="S1223" i="1"/>
  <c r="Q1222" i="1"/>
  <c r="R1222" i="1" s="1"/>
  <c r="A1224" i="1"/>
  <c r="D1223" i="1"/>
  <c r="E1223" i="1" s="1"/>
  <c r="F1224" i="1" s="1"/>
  <c r="O1223" i="1"/>
  <c r="G1150" i="1" l="1"/>
  <c r="H1149" i="1"/>
  <c r="N1149" i="1" s="1"/>
  <c r="P1149" i="1" s="1"/>
  <c r="B1149" i="1" s="1"/>
  <c r="K1150" i="1"/>
  <c r="L1150" i="1" s="1"/>
  <c r="M1150" i="1" s="1"/>
  <c r="J1151" i="1"/>
  <c r="C1154" i="1"/>
  <c r="T1224" i="1"/>
  <c r="Q1223" i="1"/>
  <c r="R1223" i="1" s="1"/>
  <c r="S1224" i="1"/>
  <c r="D1224" i="1"/>
  <c r="E1224" i="1" s="1"/>
  <c r="F1225" i="1" s="1"/>
  <c r="O1224" i="1"/>
  <c r="A1225" i="1"/>
  <c r="K1151" i="1" l="1"/>
  <c r="L1151" i="1" s="1"/>
  <c r="M1151" i="1" s="1"/>
  <c r="J1152" i="1"/>
  <c r="H1150" i="1"/>
  <c r="N1150" i="1" s="1"/>
  <c r="P1150" i="1" s="1"/>
  <c r="B1150" i="1" s="1"/>
  <c r="G1151" i="1"/>
  <c r="C1155" i="1"/>
  <c r="Q1224" i="1"/>
  <c r="R1224" i="1" s="1"/>
  <c r="S1225" i="1"/>
  <c r="T1225" i="1"/>
  <c r="A1226" i="1"/>
  <c r="D1225" i="1"/>
  <c r="E1225" i="1" s="1"/>
  <c r="F1226" i="1" s="1"/>
  <c r="O1225" i="1"/>
  <c r="H1151" i="1" l="1"/>
  <c r="N1151" i="1" s="1"/>
  <c r="P1151" i="1" s="1"/>
  <c r="B1151" i="1" s="1"/>
  <c r="G1152" i="1"/>
  <c r="K1152" i="1"/>
  <c r="L1152" i="1" s="1"/>
  <c r="M1152" i="1" s="1"/>
  <c r="J1153" i="1"/>
  <c r="C1156" i="1"/>
  <c r="O1226" i="1"/>
  <c r="D1226" i="1"/>
  <c r="E1226" i="1" s="1"/>
  <c r="F1227" i="1" s="1"/>
  <c r="A1227" i="1"/>
  <c r="S1226" i="1"/>
  <c r="Q1225" i="1"/>
  <c r="R1225" i="1" s="1"/>
  <c r="T1226" i="1"/>
  <c r="K1153" i="1" l="1"/>
  <c r="L1153" i="1" s="1"/>
  <c r="M1153" i="1" s="1"/>
  <c r="J1154" i="1"/>
  <c r="G1153" i="1"/>
  <c r="H1152" i="1"/>
  <c r="N1152" i="1" s="1"/>
  <c r="P1152" i="1" s="1"/>
  <c r="B1152" i="1" s="1"/>
  <c r="C1157" i="1"/>
  <c r="D1227" i="1"/>
  <c r="E1227" i="1" s="1"/>
  <c r="F1228" i="1" s="1"/>
  <c r="A1228" i="1"/>
  <c r="O1227" i="1"/>
  <c r="Q1226" i="1"/>
  <c r="R1226" i="1" s="1"/>
  <c r="T1227" i="1"/>
  <c r="S1227" i="1"/>
  <c r="H1153" i="1" l="1"/>
  <c r="N1153" i="1" s="1"/>
  <c r="P1153" i="1" s="1"/>
  <c r="B1153" i="1" s="1"/>
  <c r="G1154" i="1"/>
  <c r="K1154" i="1"/>
  <c r="L1154" i="1" s="1"/>
  <c r="M1154" i="1" s="1"/>
  <c r="J1155" i="1"/>
  <c r="C1158" i="1"/>
  <c r="T1228" i="1"/>
  <c r="S1228" i="1"/>
  <c r="Q1227" i="1"/>
  <c r="R1227" i="1" s="1"/>
  <c r="A1229" i="1"/>
  <c r="O1228" i="1"/>
  <c r="D1228" i="1"/>
  <c r="E1228" i="1" s="1"/>
  <c r="F1229" i="1" s="1"/>
  <c r="K1155" i="1" l="1"/>
  <c r="L1155" i="1" s="1"/>
  <c r="M1155" i="1" s="1"/>
  <c r="J1156" i="1"/>
  <c r="G1155" i="1"/>
  <c r="H1154" i="1"/>
  <c r="N1154" i="1" s="1"/>
  <c r="P1154" i="1" s="1"/>
  <c r="B1154" i="1" s="1"/>
  <c r="C1159" i="1"/>
  <c r="D1229" i="1"/>
  <c r="E1229" i="1" s="1"/>
  <c r="F1230" i="1" s="1"/>
  <c r="A1230" i="1"/>
  <c r="O1229" i="1"/>
  <c r="Q1228" i="1"/>
  <c r="R1228" i="1" s="1"/>
  <c r="T1229" i="1"/>
  <c r="S1229" i="1"/>
  <c r="H1155" i="1" l="1"/>
  <c r="N1155" i="1" s="1"/>
  <c r="P1155" i="1" s="1"/>
  <c r="B1155" i="1" s="1"/>
  <c r="G1156" i="1"/>
  <c r="K1156" i="1"/>
  <c r="L1156" i="1" s="1"/>
  <c r="M1156" i="1" s="1"/>
  <c r="J1157" i="1"/>
  <c r="C1160" i="1"/>
  <c r="T1230" i="1"/>
  <c r="S1230" i="1"/>
  <c r="Q1229" i="1"/>
  <c r="R1229" i="1" s="1"/>
  <c r="D1230" i="1"/>
  <c r="E1230" i="1" s="1"/>
  <c r="F1231" i="1" s="1"/>
  <c r="O1230" i="1"/>
  <c r="A1231" i="1"/>
  <c r="K1157" i="1" l="1"/>
  <c r="L1157" i="1" s="1"/>
  <c r="M1157" i="1" s="1"/>
  <c r="J1158" i="1"/>
  <c r="H1156" i="1"/>
  <c r="N1156" i="1" s="1"/>
  <c r="P1156" i="1" s="1"/>
  <c r="B1156" i="1" s="1"/>
  <c r="G1157" i="1"/>
  <c r="C1161" i="1"/>
  <c r="O1231" i="1"/>
  <c r="D1231" i="1"/>
  <c r="E1231" i="1" s="1"/>
  <c r="F1232" i="1" s="1"/>
  <c r="A1232" i="1"/>
  <c r="S1231" i="1"/>
  <c r="Q1230" i="1"/>
  <c r="R1230" i="1" s="1"/>
  <c r="T1231" i="1"/>
  <c r="H1157" i="1" l="1"/>
  <c r="N1157" i="1" s="1"/>
  <c r="P1157" i="1" s="1"/>
  <c r="B1157" i="1" s="1"/>
  <c r="G1158" i="1"/>
  <c r="K1158" i="1"/>
  <c r="L1158" i="1" s="1"/>
  <c r="M1158" i="1" s="1"/>
  <c r="J1159" i="1"/>
  <c r="C1162" i="1"/>
  <c r="T1232" i="1"/>
  <c r="S1232" i="1"/>
  <c r="Q1231" i="1"/>
  <c r="R1231" i="1" s="1"/>
  <c r="O1232" i="1"/>
  <c r="D1232" i="1"/>
  <c r="E1232" i="1" s="1"/>
  <c r="F1233" i="1" s="1"/>
  <c r="A1233" i="1"/>
  <c r="K1159" i="1" l="1"/>
  <c r="L1159" i="1" s="1"/>
  <c r="M1159" i="1" s="1"/>
  <c r="J1160" i="1"/>
  <c r="G1159" i="1"/>
  <c r="H1158" i="1"/>
  <c r="N1158" i="1" s="1"/>
  <c r="P1158" i="1" s="1"/>
  <c r="B1158" i="1" s="1"/>
  <c r="C1163" i="1"/>
  <c r="T1233" i="1"/>
  <c r="S1233" i="1"/>
  <c r="Q1232" i="1"/>
  <c r="R1232" i="1" s="1"/>
  <c r="D1233" i="1"/>
  <c r="E1233" i="1" s="1"/>
  <c r="F1234" i="1" s="1"/>
  <c r="A1234" i="1"/>
  <c r="O1233" i="1"/>
  <c r="H1159" i="1" l="1"/>
  <c r="N1159" i="1" s="1"/>
  <c r="P1159" i="1" s="1"/>
  <c r="B1159" i="1" s="1"/>
  <c r="G1160" i="1"/>
  <c r="K1160" i="1"/>
  <c r="L1160" i="1" s="1"/>
  <c r="M1160" i="1" s="1"/>
  <c r="J1161" i="1"/>
  <c r="C1164" i="1"/>
  <c r="Q1233" i="1"/>
  <c r="R1233" i="1" s="1"/>
  <c r="T1234" i="1"/>
  <c r="S1234" i="1"/>
  <c r="O1234" i="1"/>
  <c r="A1235" i="1"/>
  <c r="D1234" i="1"/>
  <c r="E1234" i="1" s="1"/>
  <c r="F1235" i="1" s="1"/>
  <c r="K1161" i="1" l="1"/>
  <c r="L1161" i="1" s="1"/>
  <c r="M1161" i="1" s="1"/>
  <c r="J1162" i="1"/>
  <c r="H1160" i="1"/>
  <c r="N1160" i="1" s="1"/>
  <c r="P1160" i="1" s="1"/>
  <c r="B1160" i="1" s="1"/>
  <c r="G1161" i="1"/>
  <c r="C1165" i="1"/>
  <c r="A1236" i="1"/>
  <c r="O1235" i="1"/>
  <c r="D1235" i="1"/>
  <c r="E1235" i="1" s="1"/>
  <c r="F1236" i="1" s="1"/>
  <c r="Q1234" i="1"/>
  <c r="R1234" i="1" s="1"/>
  <c r="T1235" i="1"/>
  <c r="S1235" i="1"/>
  <c r="H1161" i="1" l="1"/>
  <c r="N1161" i="1" s="1"/>
  <c r="P1161" i="1" s="1"/>
  <c r="B1161" i="1" s="1"/>
  <c r="G1162" i="1"/>
  <c r="K1162" i="1"/>
  <c r="L1162" i="1" s="1"/>
  <c r="M1162" i="1" s="1"/>
  <c r="J1163" i="1"/>
  <c r="C1166" i="1"/>
  <c r="Q1235" i="1"/>
  <c r="R1235" i="1" s="1"/>
  <c r="S1236" i="1"/>
  <c r="T1236" i="1"/>
  <c r="A1237" i="1"/>
  <c r="D1236" i="1"/>
  <c r="E1236" i="1" s="1"/>
  <c r="F1237" i="1" s="1"/>
  <c r="O1236" i="1"/>
  <c r="K1163" i="1" l="1"/>
  <c r="L1163" i="1" s="1"/>
  <c r="M1163" i="1" s="1"/>
  <c r="J1164" i="1"/>
  <c r="H1162" i="1"/>
  <c r="N1162" i="1" s="1"/>
  <c r="P1162" i="1" s="1"/>
  <c r="B1162" i="1" s="1"/>
  <c r="G1163" i="1"/>
  <c r="C1167" i="1"/>
  <c r="A1238" i="1"/>
  <c r="O1237" i="1"/>
  <c r="D1237" i="1"/>
  <c r="E1237" i="1" s="1"/>
  <c r="F1238" i="1" s="1"/>
  <c r="T1237" i="1"/>
  <c r="S1237" i="1"/>
  <c r="Q1236" i="1"/>
  <c r="R1236" i="1" s="1"/>
  <c r="G1164" i="1" l="1"/>
  <c r="H1163" i="1"/>
  <c r="N1163" i="1" s="1"/>
  <c r="P1163" i="1" s="1"/>
  <c r="B1163" i="1" s="1"/>
  <c r="K1164" i="1"/>
  <c r="L1164" i="1" s="1"/>
  <c r="M1164" i="1" s="1"/>
  <c r="J1165" i="1"/>
  <c r="C1168" i="1"/>
  <c r="Q1237" i="1"/>
  <c r="R1237" i="1" s="1"/>
  <c r="T1238" i="1"/>
  <c r="S1238" i="1"/>
  <c r="D1238" i="1"/>
  <c r="E1238" i="1" s="1"/>
  <c r="F1239" i="1" s="1"/>
  <c r="A1239" i="1"/>
  <c r="O1238" i="1"/>
  <c r="K1165" i="1" l="1"/>
  <c r="L1165" i="1" s="1"/>
  <c r="M1165" i="1" s="1"/>
  <c r="J1166" i="1"/>
  <c r="H1164" i="1"/>
  <c r="N1164" i="1" s="1"/>
  <c r="P1164" i="1" s="1"/>
  <c r="B1164" i="1" s="1"/>
  <c r="G1165" i="1"/>
  <c r="C1169" i="1"/>
  <c r="T1239" i="1"/>
  <c r="S1239" i="1"/>
  <c r="Q1238" i="1"/>
  <c r="R1238" i="1" s="1"/>
  <c r="A1240" i="1"/>
  <c r="O1239" i="1"/>
  <c r="D1239" i="1"/>
  <c r="E1239" i="1" s="1"/>
  <c r="F1240" i="1" s="1"/>
  <c r="H1165" i="1" l="1"/>
  <c r="N1165" i="1" s="1"/>
  <c r="P1165" i="1" s="1"/>
  <c r="B1165" i="1" s="1"/>
  <c r="G1166" i="1"/>
  <c r="K1166" i="1"/>
  <c r="L1166" i="1" s="1"/>
  <c r="M1166" i="1" s="1"/>
  <c r="J1167" i="1"/>
  <c r="C1170" i="1"/>
  <c r="O1240" i="1"/>
  <c r="A1241" i="1"/>
  <c r="D1240" i="1"/>
  <c r="E1240" i="1" s="1"/>
  <c r="F1241" i="1" s="1"/>
  <c r="Q1239" i="1"/>
  <c r="R1239" i="1" s="1"/>
  <c r="S1240" i="1"/>
  <c r="T1240" i="1"/>
  <c r="K1167" i="1" l="1"/>
  <c r="L1167" i="1" s="1"/>
  <c r="M1167" i="1" s="1"/>
  <c r="J1168" i="1"/>
  <c r="G1167" i="1"/>
  <c r="H1166" i="1"/>
  <c r="N1166" i="1" s="1"/>
  <c r="P1166" i="1" s="1"/>
  <c r="B1166" i="1" s="1"/>
  <c r="C1171" i="1"/>
  <c r="O1241" i="1"/>
  <c r="A1242" i="1"/>
  <c r="D1241" i="1"/>
  <c r="E1241" i="1" s="1"/>
  <c r="F1242" i="1" s="1"/>
  <c r="T1241" i="1"/>
  <c r="S1241" i="1"/>
  <c r="Q1240" i="1"/>
  <c r="R1240" i="1" s="1"/>
  <c r="H1167" i="1" l="1"/>
  <c r="N1167" i="1" s="1"/>
  <c r="P1167" i="1" s="1"/>
  <c r="B1167" i="1" s="1"/>
  <c r="G1168" i="1"/>
  <c r="K1168" i="1"/>
  <c r="L1168" i="1" s="1"/>
  <c r="M1168" i="1" s="1"/>
  <c r="J1169" i="1"/>
  <c r="C1172" i="1"/>
  <c r="S1242" i="1"/>
  <c r="T1242" i="1"/>
  <c r="Q1241" i="1"/>
  <c r="R1241" i="1" s="1"/>
  <c r="O1242" i="1"/>
  <c r="D1242" i="1"/>
  <c r="E1242" i="1" s="1"/>
  <c r="F1243" i="1" s="1"/>
  <c r="A1243" i="1"/>
  <c r="K1169" i="1" l="1"/>
  <c r="L1169" i="1" s="1"/>
  <c r="M1169" i="1" s="1"/>
  <c r="J1170" i="1"/>
  <c r="H1168" i="1"/>
  <c r="N1168" i="1" s="1"/>
  <c r="P1168" i="1" s="1"/>
  <c r="B1168" i="1" s="1"/>
  <c r="G1169" i="1"/>
  <c r="C1173" i="1"/>
  <c r="T1243" i="1"/>
  <c r="S1243" i="1"/>
  <c r="Q1242" i="1"/>
  <c r="R1242" i="1" s="1"/>
  <c r="D1243" i="1"/>
  <c r="E1243" i="1" s="1"/>
  <c r="F1244" i="1" s="1"/>
  <c r="O1243" i="1"/>
  <c r="A1244" i="1"/>
  <c r="H1169" i="1" l="1"/>
  <c r="N1169" i="1" s="1"/>
  <c r="P1169" i="1" s="1"/>
  <c r="B1169" i="1" s="1"/>
  <c r="G1170" i="1"/>
  <c r="K1170" i="1"/>
  <c r="L1170" i="1" s="1"/>
  <c r="M1170" i="1" s="1"/>
  <c r="J1171" i="1"/>
  <c r="C1174" i="1"/>
  <c r="A1245" i="1"/>
  <c r="O1244" i="1"/>
  <c r="D1244" i="1"/>
  <c r="E1244" i="1" s="1"/>
  <c r="F1245" i="1" s="1"/>
  <c r="S1244" i="1"/>
  <c r="T1244" i="1"/>
  <c r="Q1243" i="1"/>
  <c r="R1243" i="1" s="1"/>
  <c r="K1171" i="1" l="1"/>
  <c r="L1171" i="1" s="1"/>
  <c r="M1171" i="1" s="1"/>
  <c r="J1172" i="1"/>
  <c r="H1170" i="1"/>
  <c r="N1170" i="1" s="1"/>
  <c r="P1170" i="1" s="1"/>
  <c r="B1170" i="1" s="1"/>
  <c r="G1171" i="1"/>
  <c r="C1175" i="1"/>
  <c r="Q1244" i="1"/>
  <c r="R1244" i="1" s="1"/>
  <c r="T1245" i="1"/>
  <c r="S1245" i="1"/>
  <c r="O1245" i="1"/>
  <c r="D1245" i="1"/>
  <c r="E1245" i="1" s="1"/>
  <c r="F1246" i="1" s="1"/>
  <c r="A1246" i="1"/>
  <c r="G1172" i="1" l="1"/>
  <c r="H1171" i="1"/>
  <c r="N1171" i="1" s="1"/>
  <c r="P1171" i="1" s="1"/>
  <c r="B1171" i="1" s="1"/>
  <c r="K1172" i="1"/>
  <c r="L1172" i="1" s="1"/>
  <c r="M1172" i="1" s="1"/>
  <c r="J1173" i="1"/>
  <c r="C1176" i="1"/>
  <c r="T1246" i="1"/>
  <c r="Q1245" i="1"/>
  <c r="R1245" i="1" s="1"/>
  <c r="S1246" i="1"/>
  <c r="O1246" i="1"/>
  <c r="D1246" i="1"/>
  <c r="E1246" i="1" s="1"/>
  <c r="F1247" i="1" s="1"/>
  <c r="A1247" i="1"/>
  <c r="K1173" i="1" l="1"/>
  <c r="L1173" i="1" s="1"/>
  <c r="M1173" i="1" s="1"/>
  <c r="J1174" i="1"/>
  <c r="G1173" i="1"/>
  <c r="H1172" i="1"/>
  <c r="N1172" i="1" s="1"/>
  <c r="P1172" i="1" s="1"/>
  <c r="B1172" i="1" s="1"/>
  <c r="C1177" i="1"/>
  <c r="A1248" i="1"/>
  <c r="D1247" i="1"/>
  <c r="E1247" i="1" s="1"/>
  <c r="F1248" i="1" s="1"/>
  <c r="O1247" i="1"/>
  <c r="T1247" i="1"/>
  <c r="S1247" i="1"/>
  <c r="Q1246" i="1"/>
  <c r="R1246" i="1" s="1"/>
  <c r="H1173" i="1" l="1"/>
  <c r="N1173" i="1" s="1"/>
  <c r="P1173" i="1" s="1"/>
  <c r="B1173" i="1" s="1"/>
  <c r="G1174" i="1"/>
  <c r="K1174" i="1"/>
  <c r="L1174" i="1" s="1"/>
  <c r="M1174" i="1" s="1"/>
  <c r="J1175" i="1"/>
  <c r="C1178" i="1"/>
  <c r="Q1247" i="1"/>
  <c r="R1247" i="1" s="1"/>
  <c r="T1248" i="1"/>
  <c r="S1248" i="1"/>
  <c r="O1248" i="1"/>
  <c r="D1248" i="1"/>
  <c r="E1248" i="1" s="1"/>
  <c r="F1249" i="1" s="1"/>
  <c r="A1249" i="1"/>
  <c r="K1175" i="1" l="1"/>
  <c r="L1175" i="1" s="1"/>
  <c r="M1175" i="1" s="1"/>
  <c r="J1176" i="1"/>
  <c r="H1174" i="1"/>
  <c r="N1174" i="1" s="1"/>
  <c r="P1174" i="1" s="1"/>
  <c r="B1174" i="1" s="1"/>
  <c r="G1175" i="1"/>
  <c r="C1179" i="1"/>
  <c r="S1249" i="1"/>
  <c r="Q1248" i="1"/>
  <c r="R1248" i="1" s="1"/>
  <c r="T1249" i="1"/>
  <c r="A1250" i="1"/>
  <c r="O1249" i="1"/>
  <c r="D1249" i="1"/>
  <c r="E1249" i="1" s="1"/>
  <c r="F1250" i="1" s="1"/>
  <c r="G1176" i="1" l="1"/>
  <c r="H1175" i="1"/>
  <c r="N1175" i="1" s="1"/>
  <c r="P1175" i="1" s="1"/>
  <c r="B1175" i="1" s="1"/>
  <c r="K1176" i="1"/>
  <c r="L1176" i="1" s="1"/>
  <c r="M1176" i="1" s="1"/>
  <c r="J1177" i="1"/>
  <c r="C1180" i="1"/>
  <c r="S1250" i="1"/>
  <c r="Q1249" i="1"/>
  <c r="R1249" i="1" s="1"/>
  <c r="T1250" i="1"/>
  <c r="A1251" i="1"/>
  <c r="O1250" i="1"/>
  <c r="D1250" i="1"/>
  <c r="E1250" i="1" s="1"/>
  <c r="F1251" i="1" s="1"/>
  <c r="K1177" i="1" l="1"/>
  <c r="L1177" i="1" s="1"/>
  <c r="M1177" i="1" s="1"/>
  <c r="J1178" i="1"/>
  <c r="H1176" i="1"/>
  <c r="N1176" i="1" s="1"/>
  <c r="P1176" i="1" s="1"/>
  <c r="B1176" i="1" s="1"/>
  <c r="G1177" i="1"/>
  <c r="C1181" i="1"/>
  <c r="S1251" i="1"/>
  <c r="T1251" i="1"/>
  <c r="Q1250" i="1"/>
  <c r="R1250" i="1" s="1"/>
  <c r="A1252" i="1"/>
  <c r="O1251" i="1"/>
  <c r="D1251" i="1"/>
  <c r="E1251" i="1" s="1"/>
  <c r="F1252" i="1" s="1"/>
  <c r="G1178" i="1" l="1"/>
  <c r="H1177" i="1"/>
  <c r="N1177" i="1" s="1"/>
  <c r="P1177" i="1" s="1"/>
  <c r="B1177" i="1" s="1"/>
  <c r="K1178" i="1"/>
  <c r="L1178" i="1" s="1"/>
  <c r="M1178" i="1" s="1"/>
  <c r="J1179" i="1"/>
  <c r="C1182" i="1"/>
  <c r="A1253" i="1"/>
  <c r="O1252" i="1"/>
  <c r="D1252" i="1"/>
  <c r="E1252" i="1" s="1"/>
  <c r="F1253" i="1" s="1"/>
  <c r="T1252" i="1"/>
  <c r="Q1251" i="1"/>
  <c r="R1251" i="1" s="1"/>
  <c r="S1252" i="1"/>
  <c r="K1179" i="1" l="1"/>
  <c r="L1179" i="1" s="1"/>
  <c r="M1179" i="1" s="1"/>
  <c r="J1180" i="1"/>
  <c r="H1178" i="1"/>
  <c r="N1178" i="1" s="1"/>
  <c r="P1178" i="1" s="1"/>
  <c r="B1178" i="1" s="1"/>
  <c r="G1179" i="1"/>
  <c r="C1183" i="1"/>
  <c r="O1253" i="1"/>
  <c r="A1254" i="1"/>
  <c r="D1253" i="1"/>
  <c r="E1253" i="1" s="1"/>
  <c r="F1254" i="1" s="1"/>
  <c r="S1253" i="1"/>
  <c r="Q1252" i="1"/>
  <c r="R1252" i="1" s="1"/>
  <c r="T1253" i="1"/>
  <c r="H1179" i="1" l="1"/>
  <c r="N1179" i="1" s="1"/>
  <c r="P1179" i="1" s="1"/>
  <c r="B1179" i="1" s="1"/>
  <c r="G1180" i="1"/>
  <c r="K1180" i="1"/>
  <c r="L1180" i="1" s="1"/>
  <c r="M1180" i="1" s="1"/>
  <c r="J1181" i="1"/>
  <c r="C1184" i="1"/>
  <c r="A1255" i="1"/>
  <c r="O1254" i="1"/>
  <c r="D1254" i="1"/>
  <c r="E1254" i="1" s="1"/>
  <c r="F1255" i="1" s="1"/>
  <c r="S1254" i="1"/>
  <c r="T1254" i="1"/>
  <c r="Q1253" i="1"/>
  <c r="R1253" i="1" s="1"/>
  <c r="K1181" i="1" l="1"/>
  <c r="L1181" i="1" s="1"/>
  <c r="M1181" i="1" s="1"/>
  <c r="J1182" i="1"/>
  <c r="H1180" i="1"/>
  <c r="N1180" i="1" s="1"/>
  <c r="P1180" i="1" s="1"/>
  <c r="B1180" i="1" s="1"/>
  <c r="G1181" i="1"/>
  <c r="C1185" i="1"/>
  <c r="S1255" i="1"/>
  <c r="Q1254" i="1"/>
  <c r="R1254" i="1" s="1"/>
  <c r="T1255" i="1"/>
  <c r="O1255" i="1"/>
  <c r="A1256" i="1"/>
  <c r="D1255" i="1"/>
  <c r="E1255" i="1" s="1"/>
  <c r="F1256" i="1" s="1"/>
  <c r="H1181" i="1" l="1"/>
  <c r="N1181" i="1" s="1"/>
  <c r="P1181" i="1" s="1"/>
  <c r="B1181" i="1" s="1"/>
  <c r="G1182" i="1"/>
  <c r="K1182" i="1"/>
  <c r="L1182" i="1" s="1"/>
  <c r="M1182" i="1" s="1"/>
  <c r="J1183" i="1"/>
  <c r="C1186" i="1"/>
  <c r="D1256" i="1"/>
  <c r="E1256" i="1" s="1"/>
  <c r="F1257" i="1" s="1"/>
  <c r="O1256" i="1"/>
  <c r="A1257" i="1"/>
  <c r="Q1255" i="1"/>
  <c r="R1255" i="1" s="1"/>
  <c r="T1256" i="1"/>
  <c r="S1256" i="1"/>
  <c r="K1183" i="1" l="1"/>
  <c r="L1183" i="1" s="1"/>
  <c r="M1183" i="1" s="1"/>
  <c r="J1184" i="1"/>
  <c r="H1182" i="1"/>
  <c r="N1182" i="1" s="1"/>
  <c r="P1182" i="1" s="1"/>
  <c r="B1182" i="1" s="1"/>
  <c r="G1183" i="1"/>
  <c r="C1187" i="1"/>
  <c r="A1258" i="1"/>
  <c r="D1257" i="1"/>
  <c r="E1257" i="1" s="1"/>
  <c r="F1258" i="1" s="1"/>
  <c r="O1257" i="1"/>
  <c r="T1257" i="1"/>
  <c r="S1257" i="1"/>
  <c r="Q1256" i="1"/>
  <c r="R1256" i="1" s="1"/>
  <c r="H1183" i="1" l="1"/>
  <c r="N1183" i="1" s="1"/>
  <c r="P1183" i="1" s="1"/>
  <c r="B1183" i="1" s="1"/>
  <c r="G1184" i="1"/>
  <c r="K1184" i="1"/>
  <c r="L1184" i="1" s="1"/>
  <c r="M1184" i="1" s="1"/>
  <c r="J1185" i="1"/>
  <c r="C1188" i="1"/>
  <c r="S1258" i="1"/>
  <c r="Q1257" i="1"/>
  <c r="R1257" i="1" s="1"/>
  <c r="T1258" i="1"/>
  <c r="D1258" i="1"/>
  <c r="E1258" i="1" s="1"/>
  <c r="F1259" i="1" s="1"/>
  <c r="A1259" i="1"/>
  <c r="O1258" i="1"/>
  <c r="K1185" i="1" l="1"/>
  <c r="L1185" i="1" s="1"/>
  <c r="M1185" i="1" s="1"/>
  <c r="J1186" i="1"/>
  <c r="G1185" i="1"/>
  <c r="H1184" i="1"/>
  <c r="N1184" i="1" s="1"/>
  <c r="P1184" i="1" s="1"/>
  <c r="B1184" i="1" s="1"/>
  <c r="C1189" i="1"/>
  <c r="T1259" i="1"/>
  <c r="S1259" i="1"/>
  <c r="Q1258" i="1"/>
  <c r="R1258" i="1" s="1"/>
  <c r="A1260" i="1"/>
  <c r="O1259" i="1"/>
  <c r="D1259" i="1"/>
  <c r="E1259" i="1" s="1"/>
  <c r="F1260" i="1" s="1"/>
  <c r="H1185" i="1" l="1"/>
  <c r="N1185" i="1" s="1"/>
  <c r="P1185" i="1" s="1"/>
  <c r="B1185" i="1" s="1"/>
  <c r="G1186" i="1"/>
  <c r="K1186" i="1"/>
  <c r="L1186" i="1" s="1"/>
  <c r="M1186" i="1" s="1"/>
  <c r="J1187" i="1"/>
  <c r="C1190" i="1"/>
  <c r="D1260" i="1"/>
  <c r="E1260" i="1" s="1"/>
  <c r="F1261" i="1" s="1"/>
  <c r="O1260" i="1"/>
  <c r="A1261" i="1"/>
  <c r="S1260" i="1"/>
  <c r="T1260" i="1"/>
  <c r="Q1259" i="1"/>
  <c r="R1259" i="1" s="1"/>
  <c r="K1187" i="1" l="1"/>
  <c r="L1187" i="1" s="1"/>
  <c r="M1187" i="1" s="1"/>
  <c r="J1188" i="1"/>
  <c r="H1186" i="1"/>
  <c r="N1186" i="1" s="1"/>
  <c r="P1186" i="1" s="1"/>
  <c r="B1186" i="1" s="1"/>
  <c r="G1187" i="1"/>
  <c r="C1191" i="1"/>
  <c r="O1261" i="1"/>
  <c r="D1261" i="1"/>
  <c r="E1261" i="1" s="1"/>
  <c r="F1262" i="1" s="1"/>
  <c r="A1262" i="1"/>
  <c r="S1261" i="1"/>
  <c r="T1261" i="1"/>
  <c r="Q1260" i="1"/>
  <c r="R1260" i="1" s="1"/>
  <c r="H1187" i="1" l="1"/>
  <c r="N1187" i="1" s="1"/>
  <c r="P1187" i="1" s="1"/>
  <c r="B1187" i="1" s="1"/>
  <c r="G1188" i="1"/>
  <c r="K1188" i="1"/>
  <c r="L1188" i="1" s="1"/>
  <c r="M1188" i="1" s="1"/>
  <c r="J1189" i="1"/>
  <c r="C1192" i="1"/>
  <c r="S1262" i="1"/>
  <c r="Q1261" i="1"/>
  <c r="R1261" i="1" s="1"/>
  <c r="T1262" i="1"/>
  <c r="O1262" i="1"/>
  <c r="D1262" i="1"/>
  <c r="E1262" i="1" s="1"/>
  <c r="F1263" i="1" s="1"/>
  <c r="A1263" i="1"/>
  <c r="K1189" i="1" l="1"/>
  <c r="L1189" i="1" s="1"/>
  <c r="M1189" i="1" s="1"/>
  <c r="J1190" i="1"/>
  <c r="H1188" i="1"/>
  <c r="N1188" i="1" s="1"/>
  <c r="P1188" i="1" s="1"/>
  <c r="B1188" i="1" s="1"/>
  <c r="G1189" i="1"/>
  <c r="C1193" i="1"/>
  <c r="S1263" i="1"/>
  <c r="T1263" i="1"/>
  <c r="Q1262" i="1"/>
  <c r="R1262" i="1" s="1"/>
  <c r="O1263" i="1"/>
  <c r="A1264" i="1"/>
  <c r="D1263" i="1"/>
  <c r="E1263" i="1" s="1"/>
  <c r="F1264" i="1" s="1"/>
  <c r="H1189" i="1" l="1"/>
  <c r="N1189" i="1" s="1"/>
  <c r="P1189" i="1" s="1"/>
  <c r="B1189" i="1" s="1"/>
  <c r="G1190" i="1"/>
  <c r="K1190" i="1"/>
  <c r="L1190" i="1" s="1"/>
  <c r="M1190" i="1" s="1"/>
  <c r="J1191" i="1"/>
  <c r="C1194" i="1"/>
  <c r="D1264" i="1"/>
  <c r="E1264" i="1" s="1"/>
  <c r="F1265" i="1" s="1"/>
  <c r="A1265" i="1"/>
  <c r="O1264" i="1"/>
  <c r="T1264" i="1"/>
  <c r="Q1263" i="1"/>
  <c r="R1263" i="1" s="1"/>
  <c r="S1264" i="1"/>
  <c r="K1191" i="1" l="1"/>
  <c r="L1191" i="1" s="1"/>
  <c r="M1191" i="1" s="1"/>
  <c r="J1192" i="1"/>
  <c r="H1190" i="1"/>
  <c r="N1190" i="1" s="1"/>
  <c r="P1190" i="1" s="1"/>
  <c r="B1190" i="1" s="1"/>
  <c r="G1191" i="1"/>
  <c r="C1195" i="1"/>
  <c r="T1265" i="1"/>
  <c r="S1265" i="1"/>
  <c r="Q1264" i="1"/>
  <c r="R1264" i="1" s="1"/>
  <c r="A1266" i="1"/>
  <c r="D1265" i="1"/>
  <c r="E1265" i="1" s="1"/>
  <c r="F1266" i="1" s="1"/>
  <c r="O1265" i="1"/>
  <c r="H1191" i="1" l="1"/>
  <c r="N1191" i="1" s="1"/>
  <c r="P1191" i="1" s="1"/>
  <c r="B1191" i="1" s="1"/>
  <c r="G1192" i="1"/>
  <c r="K1192" i="1"/>
  <c r="L1192" i="1" s="1"/>
  <c r="M1192" i="1" s="1"/>
  <c r="J1193" i="1"/>
  <c r="C1196" i="1"/>
  <c r="T1266" i="1"/>
  <c r="Q1265" i="1"/>
  <c r="R1265" i="1" s="1"/>
  <c r="S1266" i="1"/>
  <c r="O1266" i="1"/>
  <c r="D1266" i="1"/>
  <c r="E1266" i="1" s="1"/>
  <c r="F1267" i="1" s="1"/>
  <c r="A1267" i="1"/>
  <c r="K1193" i="1" l="1"/>
  <c r="L1193" i="1" s="1"/>
  <c r="M1193" i="1" s="1"/>
  <c r="J1194" i="1"/>
  <c r="H1192" i="1"/>
  <c r="N1192" i="1" s="1"/>
  <c r="P1192" i="1" s="1"/>
  <c r="B1192" i="1" s="1"/>
  <c r="G1193" i="1"/>
  <c r="C1197" i="1"/>
  <c r="Q1266" i="1"/>
  <c r="R1266" i="1" s="1"/>
  <c r="S1267" i="1"/>
  <c r="T1267" i="1"/>
  <c r="O1267" i="1"/>
  <c r="A1268" i="1"/>
  <c r="D1267" i="1"/>
  <c r="E1267" i="1" s="1"/>
  <c r="F1268" i="1" s="1"/>
  <c r="G1194" i="1" l="1"/>
  <c r="H1193" i="1"/>
  <c r="N1193" i="1" s="1"/>
  <c r="P1193" i="1" s="1"/>
  <c r="B1193" i="1" s="1"/>
  <c r="K1194" i="1"/>
  <c r="L1194" i="1" s="1"/>
  <c r="M1194" i="1" s="1"/>
  <c r="J1195" i="1"/>
  <c r="C1198" i="1"/>
  <c r="Q1267" i="1"/>
  <c r="R1267" i="1" s="1"/>
  <c r="T1268" i="1"/>
  <c r="S1268" i="1"/>
  <c r="A1269" i="1"/>
  <c r="D1268" i="1"/>
  <c r="E1268" i="1" s="1"/>
  <c r="F1269" i="1" s="1"/>
  <c r="O1268" i="1"/>
  <c r="K1195" i="1" l="1"/>
  <c r="L1195" i="1" s="1"/>
  <c r="M1195" i="1" s="1"/>
  <c r="J1196" i="1"/>
  <c r="G1195" i="1"/>
  <c r="H1194" i="1"/>
  <c r="N1194" i="1" s="1"/>
  <c r="P1194" i="1" s="1"/>
  <c r="B1194" i="1" s="1"/>
  <c r="C1199" i="1"/>
  <c r="O1269" i="1"/>
  <c r="A1270" i="1"/>
  <c r="D1269" i="1"/>
  <c r="E1269" i="1" s="1"/>
  <c r="F1270" i="1" s="1"/>
  <c r="Q1268" i="1"/>
  <c r="R1268" i="1" s="1"/>
  <c r="T1269" i="1"/>
  <c r="S1269" i="1"/>
  <c r="H1195" i="1" l="1"/>
  <c r="N1195" i="1" s="1"/>
  <c r="P1195" i="1" s="1"/>
  <c r="B1195" i="1" s="1"/>
  <c r="G1196" i="1"/>
  <c r="K1196" i="1"/>
  <c r="L1196" i="1" s="1"/>
  <c r="M1196" i="1" s="1"/>
  <c r="J1197" i="1"/>
  <c r="C1200" i="1"/>
  <c r="D1270" i="1"/>
  <c r="E1270" i="1" s="1"/>
  <c r="F1271" i="1" s="1"/>
  <c r="A1271" i="1"/>
  <c r="O1270" i="1"/>
  <c r="Q1269" i="1"/>
  <c r="R1269" i="1" s="1"/>
  <c r="T1270" i="1"/>
  <c r="S1270" i="1"/>
  <c r="K1197" i="1" l="1"/>
  <c r="L1197" i="1" s="1"/>
  <c r="M1197" i="1" s="1"/>
  <c r="J1198" i="1"/>
  <c r="G1197" i="1"/>
  <c r="H1196" i="1"/>
  <c r="N1196" i="1" s="1"/>
  <c r="P1196" i="1" s="1"/>
  <c r="B1196" i="1" s="1"/>
  <c r="C1201" i="1"/>
  <c r="S1271" i="1"/>
  <c r="Q1270" i="1"/>
  <c r="R1270" i="1" s="1"/>
  <c r="T1271" i="1"/>
  <c r="D1271" i="1"/>
  <c r="E1271" i="1" s="1"/>
  <c r="F1272" i="1" s="1"/>
  <c r="A1272" i="1"/>
  <c r="O1271" i="1"/>
  <c r="H1197" i="1" l="1"/>
  <c r="N1197" i="1" s="1"/>
  <c r="P1197" i="1" s="1"/>
  <c r="B1197" i="1" s="1"/>
  <c r="G1198" i="1"/>
  <c r="K1198" i="1"/>
  <c r="L1198" i="1" s="1"/>
  <c r="M1198" i="1" s="1"/>
  <c r="J1199" i="1"/>
  <c r="C1202" i="1"/>
  <c r="S1272" i="1"/>
  <c r="T1272" i="1"/>
  <c r="Q1271" i="1"/>
  <c r="R1271" i="1" s="1"/>
  <c r="O1272" i="1"/>
  <c r="D1272" i="1"/>
  <c r="E1272" i="1" s="1"/>
  <c r="F1273" i="1" s="1"/>
  <c r="A1273" i="1"/>
  <c r="K1199" i="1" l="1"/>
  <c r="L1199" i="1" s="1"/>
  <c r="M1199" i="1" s="1"/>
  <c r="J1200" i="1"/>
  <c r="G1199" i="1"/>
  <c r="H1198" i="1"/>
  <c r="N1198" i="1" s="1"/>
  <c r="P1198" i="1" s="1"/>
  <c r="B1198" i="1" s="1"/>
  <c r="C1203" i="1"/>
  <c r="A1274" i="1"/>
  <c r="O1273" i="1"/>
  <c r="D1273" i="1"/>
  <c r="E1273" i="1" s="1"/>
  <c r="F1274" i="1" s="1"/>
  <c r="S1273" i="1"/>
  <c r="Q1272" i="1"/>
  <c r="R1272" i="1" s="1"/>
  <c r="T1273" i="1"/>
  <c r="H1199" i="1" l="1"/>
  <c r="N1199" i="1" s="1"/>
  <c r="P1199" i="1" s="1"/>
  <c r="B1199" i="1" s="1"/>
  <c r="G1200" i="1"/>
  <c r="K1200" i="1"/>
  <c r="L1200" i="1" s="1"/>
  <c r="M1200" i="1" s="1"/>
  <c r="J1201" i="1"/>
  <c r="C1204" i="1"/>
  <c r="S1274" i="1"/>
  <c r="Q1273" i="1"/>
  <c r="R1273" i="1" s="1"/>
  <c r="T1274" i="1"/>
  <c r="O1274" i="1"/>
  <c r="A1275" i="1"/>
  <c r="D1274" i="1"/>
  <c r="E1274" i="1" s="1"/>
  <c r="F1275" i="1" s="1"/>
  <c r="K1201" i="1" l="1"/>
  <c r="L1201" i="1" s="1"/>
  <c r="M1201" i="1" s="1"/>
  <c r="J1202" i="1"/>
  <c r="G1201" i="1"/>
  <c r="H1200" i="1"/>
  <c r="N1200" i="1" s="1"/>
  <c r="P1200" i="1" s="1"/>
  <c r="B1200" i="1" s="1"/>
  <c r="C1205" i="1"/>
  <c r="S1275" i="1"/>
  <c r="T1275" i="1"/>
  <c r="Q1274" i="1"/>
  <c r="R1274" i="1" s="1"/>
  <c r="D1275" i="1"/>
  <c r="E1275" i="1" s="1"/>
  <c r="F1276" i="1" s="1"/>
  <c r="A1276" i="1"/>
  <c r="O1275" i="1"/>
  <c r="G1202" i="1" l="1"/>
  <c r="H1201" i="1"/>
  <c r="N1201" i="1" s="1"/>
  <c r="P1201" i="1" s="1"/>
  <c r="B1201" i="1" s="1"/>
  <c r="K1202" i="1"/>
  <c r="L1202" i="1" s="1"/>
  <c r="M1202" i="1" s="1"/>
  <c r="J1203" i="1"/>
  <c r="C1206" i="1"/>
  <c r="D1276" i="1"/>
  <c r="E1276" i="1" s="1"/>
  <c r="F1277" i="1" s="1"/>
  <c r="O1276" i="1"/>
  <c r="A1277" i="1"/>
  <c r="T1276" i="1"/>
  <c r="Q1275" i="1"/>
  <c r="R1275" i="1" s="1"/>
  <c r="S1276" i="1"/>
  <c r="K1203" i="1" l="1"/>
  <c r="L1203" i="1" s="1"/>
  <c r="M1203" i="1" s="1"/>
  <c r="J1204" i="1"/>
  <c r="G1203" i="1"/>
  <c r="H1202" i="1"/>
  <c r="N1202" i="1" s="1"/>
  <c r="P1202" i="1" s="1"/>
  <c r="B1202" i="1" s="1"/>
  <c r="C1207" i="1"/>
  <c r="D1277" i="1"/>
  <c r="E1277" i="1" s="1"/>
  <c r="F1278" i="1" s="1"/>
  <c r="O1277" i="1"/>
  <c r="A1278" i="1"/>
  <c r="Q1276" i="1"/>
  <c r="R1276" i="1" s="1"/>
  <c r="T1277" i="1"/>
  <c r="S1277" i="1"/>
  <c r="G1204" i="1" l="1"/>
  <c r="H1203" i="1"/>
  <c r="N1203" i="1" s="1"/>
  <c r="P1203" i="1" s="1"/>
  <c r="B1203" i="1" s="1"/>
  <c r="K1204" i="1"/>
  <c r="L1204" i="1" s="1"/>
  <c r="M1204" i="1" s="1"/>
  <c r="J1205" i="1"/>
  <c r="C1208" i="1"/>
  <c r="D1278" i="1"/>
  <c r="E1278" i="1" s="1"/>
  <c r="F1279" i="1" s="1"/>
  <c r="O1278" i="1"/>
  <c r="A1279" i="1"/>
  <c r="T1278" i="1"/>
  <c r="S1278" i="1"/>
  <c r="Q1277" i="1"/>
  <c r="R1277" i="1" s="1"/>
  <c r="K1205" i="1" l="1"/>
  <c r="L1205" i="1" s="1"/>
  <c r="M1205" i="1" s="1"/>
  <c r="J1206" i="1"/>
  <c r="G1205" i="1"/>
  <c r="H1204" i="1"/>
  <c r="N1204" i="1" s="1"/>
  <c r="P1204" i="1" s="1"/>
  <c r="B1204" i="1" s="1"/>
  <c r="C1209" i="1"/>
  <c r="D1279" i="1"/>
  <c r="E1279" i="1" s="1"/>
  <c r="F1280" i="1" s="1"/>
  <c r="A1280" i="1"/>
  <c r="O1279" i="1"/>
  <c r="Q1278" i="1"/>
  <c r="R1278" i="1" s="1"/>
  <c r="T1279" i="1"/>
  <c r="S1279" i="1"/>
  <c r="G1206" i="1" l="1"/>
  <c r="H1205" i="1"/>
  <c r="N1205" i="1" s="1"/>
  <c r="P1205" i="1" s="1"/>
  <c r="B1205" i="1" s="1"/>
  <c r="K1206" i="1"/>
  <c r="L1206" i="1" s="1"/>
  <c r="M1206" i="1" s="1"/>
  <c r="J1207" i="1"/>
  <c r="C1210" i="1"/>
  <c r="D1280" i="1"/>
  <c r="E1280" i="1" s="1"/>
  <c r="F1281" i="1" s="1"/>
  <c r="A1281" i="1"/>
  <c r="O1280" i="1"/>
  <c r="T1280" i="1"/>
  <c r="S1280" i="1"/>
  <c r="Q1279" i="1"/>
  <c r="R1279" i="1" s="1"/>
  <c r="K1207" i="1" l="1"/>
  <c r="L1207" i="1" s="1"/>
  <c r="M1207" i="1" s="1"/>
  <c r="J1208" i="1"/>
  <c r="H1206" i="1"/>
  <c r="N1206" i="1" s="1"/>
  <c r="P1206" i="1" s="1"/>
  <c r="B1206" i="1" s="1"/>
  <c r="G1207" i="1"/>
  <c r="C1211" i="1"/>
  <c r="Q1280" i="1"/>
  <c r="R1280" i="1" s="1"/>
  <c r="S1281" i="1"/>
  <c r="T1281" i="1"/>
  <c r="O1281" i="1"/>
  <c r="A1282" i="1"/>
  <c r="D1281" i="1"/>
  <c r="E1281" i="1" s="1"/>
  <c r="F1282" i="1" s="1"/>
  <c r="G1208" i="1" l="1"/>
  <c r="H1207" i="1"/>
  <c r="N1207" i="1" s="1"/>
  <c r="P1207" i="1" s="1"/>
  <c r="B1207" i="1" s="1"/>
  <c r="K1208" i="1"/>
  <c r="L1208" i="1" s="1"/>
  <c r="M1208" i="1" s="1"/>
  <c r="J1209" i="1"/>
  <c r="C1212" i="1"/>
  <c r="O1282" i="1"/>
  <c r="A1283" i="1"/>
  <c r="D1282" i="1"/>
  <c r="E1282" i="1" s="1"/>
  <c r="F1283" i="1" s="1"/>
  <c r="S1282" i="1"/>
  <c r="T1282" i="1"/>
  <c r="Q1281" i="1"/>
  <c r="R1281" i="1" s="1"/>
  <c r="K1209" i="1" l="1"/>
  <c r="L1209" i="1" s="1"/>
  <c r="M1209" i="1" s="1"/>
  <c r="J1210" i="1"/>
  <c r="H1208" i="1"/>
  <c r="N1208" i="1" s="1"/>
  <c r="P1208" i="1" s="1"/>
  <c r="B1208" i="1" s="1"/>
  <c r="G1209" i="1"/>
  <c r="C1213" i="1"/>
  <c r="A1284" i="1"/>
  <c r="D1283" i="1"/>
  <c r="E1283" i="1" s="1"/>
  <c r="F1284" i="1" s="1"/>
  <c r="O1283" i="1"/>
  <c r="T1283" i="1"/>
  <c r="S1283" i="1"/>
  <c r="Q1282" i="1"/>
  <c r="R1282" i="1" s="1"/>
  <c r="H1209" i="1" l="1"/>
  <c r="N1209" i="1" s="1"/>
  <c r="P1209" i="1" s="1"/>
  <c r="B1209" i="1" s="1"/>
  <c r="G1210" i="1"/>
  <c r="K1210" i="1"/>
  <c r="L1210" i="1" s="1"/>
  <c r="M1210" i="1" s="1"/>
  <c r="J1211" i="1"/>
  <c r="C1214" i="1"/>
  <c r="Q1283" i="1"/>
  <c r="R1283" i="1" s="1"/>
  <c r="T1284" i="1"/>
  <c r="S1284" i="1"/>
  <c r="A1285" i="1"/>
  <c r="O1284" i="1"/>
  <c r="D1284" i="1"/>
  <c r="E1284" i="1" s="1"/>
  <c r="F1285" i="1" s="1"/>
  <c r="K1211" i="1" l="1"/>
  <c r="L1211" i="1" s="1"/>
  <c r="M1211" i="1" s="1"/>
  <c r="J1212" i="1"/>
  <c r="H1210" i="1"/>
  <c r="N1210" i="1" s="1"/>
  <c r="P1210" i="1" s="1"/>
  <c r="B1210" i="1" s="1"/>
  <c r="G1211" i="1"/>
  <c r="C1215" i="1"/>
  <c r="A1286" i="1"/>
  <c r="D1285" i="1"/>
  <c r="E1285" i="1" s="1"/>
  <c r="F1286" i="1" s="1"/>
  <c r="O1285" i="1"/>
  <c r="S1285" i="1"/>
  <c r="Q1284" i="1"/>
  <c r="R1284" i="1" s="1"/>
  <c r="T1285" i="1"/>
  <c r="H1211" i="1" l="1"/>
  <c r="N1211" i="1" s="1"/>
  <c r="P1211" i="1" s="1"/>
  <c r="B1211" i="1" s="1"/>
  <c r="G1212" i="1"/>
  <c r="K1212" i="1"/>
  <c r="L1212" i="1" s="1"/>
  <c r="M1212" i="1" s="1"/>
  <c r="J1213" i="1"/>
  <c r="C1216" i="1"/>
  <c r="Q1285" i="1"/>
  <c r="R1285" i="1" s="1"/>
  <c r="T1286" i="1"/>
  <c r="S1286" i="1"/>
  <c r="A1287" i="1"/>
  <c r="O1286" i="1"/>
  <c r="D1286" i="1"/>
  <c r="E1286" i="1" s="1"/>
  <c r="F1287" i="1" s="1"/>
  <c r="K1213" i="1" l="1"/>
  <c r="L1213" i="1" s="1"/>
  <c r="M1213" i="1" s="1"/>
  <c r="J1214" i="1"/>
  <c r="H1212" i="1"/>
  <c r="N1212" i="1" s="1"/>
  <c r="P1212" i="1" s="1"/>
  <c r="B1212" i="1" s="1"/>
  <c r="G1213" i="1"/>
  <c r="C1217" i="1"/>
  <c r="O1287" i="1"/>
  <c r="D1287" i="1"/>
  <c r="E1287" i="1" s="1"/>
  <c r="F1288" i="1" s="1"/>
  <c r="A1288" i="1"/>
  <c r="S1287" i="1"/>
  <c r="T1287" i="1"/>
  <c r="Q1286" i="1"/>
  <c r="R1286" i="1" s="1"/>
  <c r="H1213" i="1" l="1"/>
  <c r="N1213" i="1" s="1"/>
  <c r="P1213" i="1" s="1"/>
  <c r="B1213" i="1" s="1"/>
  <c r="G1214" i="1"/>
  <c r="K1214" i="1"/>
  <c r="L1214" i="1" s="1"/>
  <c r="M1214" i="1" s="1"/>
  <c r="J1215" i="1"/>
  <c r="C1218" i="1"/>
  <c r="A1289" i="1"/>
  <c r="O1288" i="1"/>
  <c r="D1288" i="1"/>
  <c r="E1288" i="1" s="1"/>
  <c r="F1289" i="1" s="1"/>
  <c r="T1288" i="1"/>
  <c r="S1288" i="1"/>
  <c r="Q1287" i="1"/>
  <c r="R1287" i="1" s="1"/>
  <c r="K1215" i="1" l="1"/>
  <c r="L1215" i="1" s="1"/>
  <c r="M1215" i="1" s="1"/>
  <c r="J1216" i="1"/>
  <c r="H1214" i="1"/>
  <c r="N1214" i="1" s="1"/>
  <c r="P1214" i="1" s="1"/>
  <c r="B1214" i="1" s="1"/>
  <c r="G1215" i="1"/>
  <c r="C1219" i="1"/>
  <c r="Q1288" i="1"/>
  <c r="R1288" i="1" s="1"/>
  <c r="T1289" i="1"/>
  <c r="S1289" i="1"/>
  <c r="O1289" i="1"/>
  <c r="D1289" i="1"/>
  <c r="E1289" i="1" s="1"/>
  <c r="F1290" i="1" s="1"/>
  <c r="A1290" i="1"/>
  <c r="G1216" i="1" l="1"/>
  <c r="H1215" i="1"/>
  <c r="N1215" i="1" s="1"/>
  <c r="P1215" i="1" s="1"/>
  <c r="B1215" i="1" s="1"/>
  <c r="K1216" i="1"/>
  <c r="L1216" i="1" s="1"/>
  <c r="M1216" i="1" s="1"/>
  <c r="J1217" i="1"/>
  <c r="C1220" i="1"/>
  <c r="Q1289" i="1"/>
  <c r="R1289" i="1" s="1"/>
  <c r="T1290" i="1"/>
  <c r="S1290" i="1"/>
  <c r="O1290" i="1"/>
  <c r="D1290" i="1"/>
  <c r="E1290" i="1" s="1"/>
  <c r="F1291" i="1" s="1"/>
  <c r="A1291" i="1"/>
  <c r="K1217" i="1" l="1"/>
  <c r="L1217" i="1" s="1"/>
  <c r="M1217" i="1" s="1"/>
  <c r="J1218" i="1"/>
  <c r="H1216" i="1"/>
  <c r="N1216" i="1" s="1"/>
  <c r="P1216" i="1" s="1"/>
  <c r="B1216" i="1" s="1"/>
  <c r="G1217" i="1"/>
  <c r="C1221" i="1"/>
  <c r="Q1290" i="1"/>
  <c r="R1290" i="1" s="1"/>
  <c r="T1291" i="1"/>
  <c r="S1291" i="1"/>
  <c r="A1292" i="1"/>
  <c r="D1291" i="1"/>
  <c r="E1291" i="1" s="1"/>
  <c r="F1292" i="1" s="1"/>
  <c r="O1291" i="1"/>
  <c r="G1218" i="1" l="1"/>
  <c r="H1217" i="1"/>
  <c r="N1217" i="1" s="1"/>
  <c r="P1217" i="1" s="1"/>
  <c r="B1217" i="1" s="1"/>
  <c r="K1218" i="1"/>
  <c r="L1218" i="1" s="1"/>
  <c r="M1218" i="1" s="1"/>
  <c r="J1219" i="1"/>
  <c r="C1222" i="1"/>
  <c r="O1292" i="1"/>
  <c r="D1292" i="1"/>
  <c r="E1292" i="1" s="1"/>
  <c r="F1293" i="1" s="1"/>
  <c r="A1293" i="1"/>
  <c r="T1292" i="1"/>
  <c r="S1292" i="1"/>
  <c r="Q1291" i="1"/>
  <c r="R1291" i="1" s="1"/>
  <c r="K1219" i="1" l="1"/>
  <c r="L1219" i="1" s="1"/>
  <c r="M1219" i="1" s="1"/>
  <c r="J1220" i="1"/>
  <c r="G1219" i="1"/>
  <c r="H1218" i="1"/>
  <c r="N1218" i="1" s="1"/>
  <c r="P1218" i="1" s="1"/>
  <c r="B1218" i="1" s="1"/>
  <c r="C1223" i="1"/>
  <c r="A1294" i="1"/>
  <c r="O1293" i="1"/>
  <c r="D1293" i="1"/>
  <c r="E1293" i="1" s="1"/>
  <c r="F1294" i="1" s="1"/>
  <c r="Q1292" i="1"/>
  <c r="R1292" i="1" s="1"/>
  <c r="S1293" i="1"/>
  <c r="T1293" i="1"/>
  <c r="H1219" i="1" l="1"/>
  <c r="N1219" i="1" s="1"/>
  <c r="P1219" i="1" s="1"/>
  <c r="B1219" i="1" s="1"/>
  <c r="G1220" i="1"/>
  <c r="K1220" i="1"/>
  <c r="L1220" i="1" s="1"/>
  <c r="M1220" i="1" s="1"/>
  <c r="J1221" i="1"/>
  <c r="C1224" i="1"/>
  <c r="T1294" i="1"/>
  <c r="Q1293" i="1"/>
  <c r="R1293" i="1" s="1"/>
  <c r="S1294" i="1"/>
  <c r="O1294" i="1"/>
  <c r="D1294" i="1"/>
  <c r="E1294" i="1" s="1"/>
  <c r="F1295" i="1" s="1"/>
  <c r="A1295" i="1"/>
  <c r="K1221" i="1" l="1"/>
  <c r="L1221" i="1" s="1"/>
  <c r="M1221" i="1" s="1"/>
  <c r="J1222" i="1"/>
  <c r="G1221" i="1"/>
  <c r="H1220" i="1"/>
  <c r="N1220" i="1" s="1"/>
  <c r="P1220" i="1" s="1"/>
  <c r="B1220" i="1" s="1"/>
  <c r="C1225" i="1"/>
  <c r="Q1294" i="1"/>
  <c r="R1294" i="1" s="1"/>
  <c r="T1295" i="1"/>
  <c r="S1295" i="1"/>
  <c r="D1295" i="1"/>
  <c r="E1295" i="1" s="1"/>
  <c r="F1296" i="1" s="1"/>
  <c r="A1296" i="1"/>
  <c r="O1295" i="1"/>
  <c r="G1222" i="1" l="1"/>
  <c r="H1221" i="1"/>
  <c r="N1221" i="1" s="1"/>
  <c r="P1221" i="1" s="1"/>
  <c r="B1221" i="1" s="1"/>
  <c r="K1222" i="1"/>
  <c r="L1222" i="1" s="1"/>
  <c r="M1222" i="1" s="1"/>
  <c r="J1223" i="1"/>
  <c r="C1226" i="1"/>
  <c r="D1296" i="1"/>
  <c r="E1296" i="1" s="1"/>
  <c r="F1297" i="1" s="1"/>
  <c r="O1296" i="1"/>
  <c r="A1297" i="1"/>
  <c r="Q1295" i="1"/>
  <c r="R1295" i="1" s="1"/>
  <c r="T1296" i="1"/>
  <c r="S1296" i="1"/>
  <c r="K1223" i="1" l="1"/>
  <c r="L1223" i="1" s="1"/>
  <c r="M1223" i="1" s="1"/>
  <c r="J1224" i="1"/>
  <c r="H1222" i="1"/>
  <c r="N1222" i="1" s="1"/>
  <c r="P1222" i="1" s="1"/>
  <c r="B1222" i="1" s="1"/>
  <c r="G1223" i="1"/>
  <c r="C1227" i="1"/>
  <c r="O1297" i="1"/>
  <c r="A1298" i="1"/>
  <c r="D1297" i="1"/>
  <c r="E1297" i="1" s="1"/>
  <c r="F1298" i="1" s="1"/>
  <c r="T1297" i="1"/>
  <c r="S1297" i="1"/>
  <c r="Q1296" i="1"/>
  <c r="R1296" i="1" s="1"/>
  <c r="H1223" i="1" l="1"/>
  <c r="N1223" i="1" s="1"/>
  <c r="P1223" i="1" s="1"/>
  <c r="B1223" i="1" s="1"/>
  <c r="G1224" i="1"/>
  <c r="K1224" i="1"/>
  <c r="L1224" i="1" s="1"/>
  <c r="M1224" i="1" s="1"/>
  <c r="J1225" i="1"/>
  <c r="C1228" i="1"/>
  <c r="D1298" i="1"/>
  <c r="E1298" i="1" s="1"/>
  <c r="F1299" i="1" s="1"/>
  <c r="O1298" i="1"/>
  <c r="A1299" i="1"/>
  <c r="Q1297" i="1"/>
  <c r="R1297" i="1" s="1"/>
  <c r="S1298" i="1"/>
  <c r="T1298" i="1"/>
  <c r="K1225" i="1" l="1"/>
  <c r="L1225" i="1" s="1"/>
  <c r="M1225" i="1" s="1"/>
  <c r="J1226" i="1"/>
  <c r="H1224" i="1"/>
  <c r="N1224" i="1" s="1"/>
  <c r="P1224" i="1" s="1"/>
  <c r="B1224" i="1" s="1"/>
  <c r="G1225" i="1"/>
  <c r="C1229" i="1"/>
  <c r="A1300" i="1"/>
  <c r="O1299" i="1"/>
  <c r="D1299" i="1"/>
  <c r="E1299" i="1" s="1"/>
  <c r="F1300" i="1" s="1"/>
  <c r="Q1298" i="1"/>
  <c r="R1298" i="1" s="1"/>
  <c r="T1299" i="1"/>
  <c r="S1299" i="1"/>
  <c r="G1226" i="1" l="1"/>
  <c r="H1225" i="1"/>
  <c r="N1225" i="1" s="1"/>
  <c r="P1225" i="1" s="1"/>
  <c r="B1225" i="1" s="1"/>
  <c r="K1226" i="1"/>
  <c r="L1226" i="1" s="1"/>
  <c r="M1226" i="1" s="1"/>
  <c r="J1227" i="1"/>
  <c r="C1230" i="1"/>
  <c r="S1300" i="1"/>
  <c r="Q1299" i="1"/>
  <c r="R1299" i="1" s="1"/>
  <c r="T1300" i="1"/>
  <c r="D1300" i="1"/>
  <c r="E1300" i="1" s="1"/>
  <c r="F1301" i="1" s="1"/>
  <c r="A1301" i="1"/>
  <c r="O1300" i="1"/>
  <c r="K1227" i="1" l="1"/>
  <c r="L1227" i="1" s="1"/>
  <c r="M1227" i="1" s="1"/>
  <c r="J1228" i="1"/>
  <c r="G1227" i="1"/>
  <c r="H1226" i="1"/>
  <c r="N1226" i="1" s="1"/>
  <c r="P1226" i="1" s="1"/>
  <c r="B1226" i="1" s="1"/>
  <c r="C1231" i="1"/>
  <c r="S1301" i="1"/>
  <c r="Q1300" i="1"/>
  <c r="R1300" i="1" s="1"/>
  <c r="T1301" i="1"/>
  <c r="D1301" i="1"/>
  <c r="E1301" i="1" s="1"/>
  <c r="F1302" i="1" s="1"/>
  <c r="O1301" i="1"/>
  <c r="A1302" i="1"/>
  <c r="H1227" i="1" l="1"/>
  <c r="N1227" i="1" s="1"/>
  <c r="P1227" i="1" s="1"/>
  <c r="B1227" i="1" s="1"/>
  <c r="G1228" i="1"/>
  <c r="K1228" i="1"/>
  <c r="L1228" i="1" s="1"/>
  <c r="M1228" i="1" s="1"/>
  <c r="J1229" i="1"/>
  <c r="C1232" i="1"/>
  <c r="A1303" i="1"/>
  <c r="O1302" i="1"/>
  <c r="D1302" i="1"/>
  <c r="E1302" i="1" s="1"/>
  <c r="F1303" i="1" s="1"/>
  <c r="T1302" i="1"/>
  <c r="S1302" i="1"/>
  <c r="Q1301" i="1"/>
  <c r="R1301" i="1" s="1"/>
  <c r="K1229" i="1" l="1"/>
  <c r="L1229" i="1" s="1"/>
  <c r="M1229" i="1" s="1"/>
  <c r="J1230" i="1"/>
  <c r="G1229" i="1"/>
  <c r="H1228" i="1"/>
  <c r="N1228" i="1" s="1"/>
  <c r="P1228" i="1" s="1"/>
  <c r="B1228" i="1" s="1"/>
  <c r="C1233" i="1"/>
  <c r="T1303" i="1"/>
  <c r="S1303" i="1"/>
  <c r="Q1302" i="1"/>
  <c r="R1302" i="1" s="1"/>
  <c r="D1303" i="1"/>
  <c r="E1303" i="1" s="1"/>
  <c r="F1304" i="1" s="1"/>
  <c r="A1304" i="1"/>
  <c r="O1303" i="1"/>
  <c r="H1229" i="1" l="1"/>
  <c r="N1229" i="1" s="1"/>
  <c r="P1229" i="1" s="1"/>
  <c r="B1229" i="1" s="1"/>
  <c r="G1230" i="1"/>
  <c r="K1230" i="1"/>
  <c r="L1230" i="1" s="1"/>
  <c r="M1230" i="1" s="1"/>
  <c r="J1231" i="1"/>
  <c r="C1234" i="1"/>
  <c r="Q1303" i="1"/>
  <c r="R1303" i="1" s="1"/>
  <c r="T1304" i="1"/>
  <c r="S1304" i="1"/>
  <c r="D1304" i="1"/>
  <c r="E1304" i="1" s="1"/>
  <c r="F1305" i="1" s="1"/>
  <c r="O1304" i="1"/>
  <c r="A1305" i="1"/>
  <c r="K1231" i="1" l="1"/>
  <c r="L1231" i="1" s="1"/>
  <c r="M1231" i="1" s="1"/>
  <c r="J1232" i="1"/>
  <c r="H1230" i="1"/>
  <c r="N1230" i="1" s="1"/>
  <c r="P1230" i="1" s="1"/>
  <c r="B1230" i="1" s="1"/>
  <c r="G1231" i="1"/>
  <c r="C1235" i="1"/>
  <c r="D1305" i="1"/>
  <c r="E1305" i="1" s="1"/>
  <c r="F1306" i="1" s="1"/>
  <c r="O1305" i="1"/>
  <c r="A1306" i="1"/>
  <c r="Q1304" i="1"/>
  <c r="R1304" i="1" s="1"/>
  <c r="S1305" i="1"/>
  <c r="T1305" i="1"/>
  <c r="G1232" i="1" l="1"/>
  <c r="H1231" i="1"/>
  <c r="N1231" i="1" s="1"/>
  <c r="P1231" i="1" s="1"/>
  <c r="B1231" i="1" s="1"/>
  <c r="K1232" i="1"/>
  <c r="L1232" i="1" s="1"/>
  <c r="M1232" i="1" s="1"/>
  <c r="J1233" i="1"/>
  <c r="C1236" i="1"/>
  <c r="D1306" i="1"/>
  <c r="E1306" i="1" s="1"/>
  <c r="F1307" i="1" s="1"/>
  <c r="A1307" i="1"/>
  <c r="O1306" i="1"/>
  <c r="T1306" i="1"/>
  <c r="S1306" i="1"/>
  <c r="Q1305" i="1"/>
  <c r="R1305" i="1" s="1"/>
  <c r="K1233" i="1" l="1"/>
  <c r="L1233" i="1" s="1"/>
  <c r="M1233" i="1" s="1"/>
  <c r="J1234" i="1"/>
  <c r="H1232" i="1"/>
  <c r="N1232" i="1" s="1"/>
  <c r="P1232" i="1" s="1"/>
  <c r="B1232" i="1" s="1"/>
  <c r="G1233" i="1"/>
  <c r="C1237" i="1"/>
  <c r="O1307" i="1"/>
  <c r="A1308" i="1"/>
  <c r="D1307" i="1"/>
  <c r="E1307" i="1" s="1"/>
  <c r="F1308" i="1" s="1"/>
  <c r="S1307" i="1"/>
  <c r="Q1306" i="1"/>
  <c r="R1306" i="1" s="1"/>
  <c r="T1307" i="1"/>
  <c r="H1233" i="1" l="1"/>
  <c r="N1233" i="1" s="1"/>
  <c r="P1233" i="1" s="1"/>
  <c r="B1233" i="1" s="1"/>
  <c r="G1234" i="1"/>
  <c r="K1234" i="1"/>
  <c r="L1234" i="1" s="1"/>
  <c r="M1234" i="1" s="1"/>
  <c r="J1235" i="1"/>
  <c r="C1238" i="1"/>
  <c r="O1308" i="1"/>
  <c r="A1309" i="1"/>
  <c r="D1308" i="1"/>
  <c r="E1308" i="1" s="1"/>
  <c r="F1309" i="1" s="1"/>
  <c r="Q1307" i="1"/>
  <c r="R1307" i="1" s="1"/>
  <c r="T1308" i="1"/>
  <c r="S1308" i="1"/>
  <c r="K1235" i="1" l="1"/>
  <c r="L1235" i="1" s="1"/>
  <c r="M1235" i="1" s="1"/>
  <c r="J1236" i="1"/>
  <c r="H1234" i="1"/>
  <c r="N1234" i="1" s="1"/>
  <c r="P1234" i="1" s="1"/>
  <c r="B1234" i="1" s="1"/>
  <c r="G1235" i="1"/>
  <c r="C1239" i="1"/>
  <c r="O1309" i="1"/>
  <c r="A1310" i="1"/>
  <c r="D1309" i="1"/>
  <c r="E1309" i="1" s="1"/>
  <c r="F1310" i="1" s="1"/>
  <c r="T1309" i="1"/>
  <c r="S1309" i="1"/>
  <c r="Q1308" i="1"/>
  <c r="R1308" i="1" s="1"/>
  <c r="H1235" i="1" l="1"/>
  <c r="N1235" i="1" s="1"/>
  <c r="P1235" i="1" s="1"/>
  <c r="B1235" i="1" s="1"/>
  <c r="G1236" i="1"/>
  <c r="K1236" i="1"/>
  <c r="L1236" i="1" s="1"/>
  <c r="M1236" i="1" s="1"/>
  <c r="J1237" i="1"/>
  <c r="C1240" i="1"/>
  <c r="S1310" i="1"/>
  <c r="T1310" i="1"/>
  <c r="Q1309" i="1"/>
  <c r="R1309" i="1" s="1"/>
  <c r="D1310" i="1"/>
  <c r="E1310" i="1" s="1"/>
  <c r="F1311" i="1" s="1"/>
  <c r="A1311" i="1"/>
  <c r="O1310" i="1"/>
  <c r="K1237" i="1" l="1"/>
  <c r="L1237" i="1" s="1"/>
  <c r="M1237" i="1" s="1"/>
  <c r="J1238" i="1"/>
  <c r="G1237" i="1"/>
  <c r="H1236" i="1"/>
  <c r="N1236" i="1" s="1"/>
  <c r="P1236" i="1" s="1"/>
  <c r="B1236" i="1" s="1"/>
  <c r="C1241" i="1"/>
  <c r="T1311" i="1"/>
  <c r="S1311" i="1"/>
  <c r="Q1310" i="1"/>
  <c r="R1310" i="1" s="1"/>
  <c r="A1312" i="1"/>
  <c r="D1311" i="1"/>
  <c r="E1311" i="1" s="1"/>
  <c r="F1312" i="1" s="1"/>
  <c r="O1311" i="1"/>
  <c r="G1238" i="1" l="1"/>
  <c r="H1237" i="1"/>
  <c r="N1237" i="1" s="1"/>
  <c r="P1237" i="1" s="1"/>
  <c r="B1237" i="1" s="1"/>
  <c r="K1238" i="1"/>
  <c r="L1238" i="1" s="1"/>
  <c r="M1238" i="1" s="1"/>
  <c r="J1239" i="1"/>
  <c r="C1242" i="1"/>
  <c r="A1313" i="1"/>
  <c r="O1312" i="1"/>
  <c r="D1312" i="1"/>
  <c r="E1312" i="1" s="1"/>
  <c r="F1313" i="1" s="1"/>
  <c r="S1312" i="1"/>
  <c r="Q1311" i="1"/>
  <c r="R1311" i="1" s="1"/>
  <c r="T1312" i="1"/>
  <c r="K1239" i="1" l="1"/>
  <c r="L1239" i="1" s="1"/>
  <c r="M1239" i="1" s="1"/>
  <c r="J1240" i="1"/>
  <c r="G1239" i="1"/>
  <c r="H1238" i="1"/>
  <c r="N1238" i="1" s="1"/>
  <c r="P1238" i="1" s="1"/>
  <c r="B1238" i="1" s="1"/>
  <c r="C1243" i="1"/>
  <c r="S1313" i="1"/>
  <c r="Q1312" i="1"/>
  <c r="R1312" i="1" s="1"/>
  <c r="T1313" i="1"/>
  <c r="A1314" i="1"/>
  <c r="O1313" i="1"/>
  <c r="D1313" i="1"/>
  <c r="E1313" i="1" s="1"/>
  <c r="F1314" i="1" s="1"/>
  <c r="H1239" i="1" l="1"/>
  <c r="N1239" i="1" s="1"/>
  <c r="P1239" i="1" s="1"/>
  <c r="B1239" i="1" s="1"/>
  <c r="G1240" i="1"/>
  <c r="K1240" i="1"/>
  <c r="L1240" i="1" s="1"/>
  <c r="M1240" i="1" s="1"/>
  <c r="J1241" i="1"/>
  <c r="C1244" i="1"/>
  <c r="Q1313" i="1"/>
  <c r="R1313" i="1" s="1"/>
  <c r="S1314" i="1"/>
  <c r="T1314" i="1"/>
  <c r="A1315" i="1"/>
  <c r="O1314" i="1"/>
  <c r="D1314" i="1"/>
  <c r="E1314" i="1" s="1"/>
  <c r="F1315" i="1" s="1"/>
  <c r="K1241" i="1" l="1"/>
  <c r="L1241" i="1" s="1"/>
  <c r="M1241" i="1" s="1"/>
  <c r="J1242" i="1"/>
  <c r="H1240" i="1"/>
  <c r="N1240" i="1" s="1"/>
  <c r="P1240" i="1" s="1"/>
  <c r="B1240" i="1" s="1"/>
  <c r="G1241" i="1"/>
  <c r="C1245" i="1"/>
  <c r="Q1314" i="1"/>
  <c r="R1314" i="1" s="1"/>
  <c r="T1315" i="1"/>
  <c r="S1315" i="1"/>
  <c r="A1316" i="1"/>
  <c r="D1315" i="1"/>
  <c r="E1315" i="1" s="1"/>
  <c r="F1316" i="1" s="1"/>
  <c r="O1315" i="1"/>
  <c r="G1242" i="1" l="1"/>
  <c r="H1241" i="1"/>
  <c r="N1241" i="1" s="1"/>
  <c r="P1241" i="1" s="1"/>
  <c r="B1241" i="1" s="1"/>
  <c r="K1242" i="1"/>
  <c r="L1242" i="1" s="1"/>
  <c r="M1242" i="1" s="1"/>
  <c r="J1243" i="1"/>
  <c r="C1246" i="1"/>
  <c r="S1316" i="1"/>
  <c r="T1316" i="1"/>
  <c r="Q1315" i="1"/>
  <c r="R1315" i="1" s="1"/>
  <c r="A1317" i="1"/>
  <c r="D1316" i="1"/>
  <c r="E1316" i="1" s="1"/>
  <c r="F1317" i="1" s="1"/>
  <c r="O1316" i="1"/>
  <c r="K1243" i="1" l="1"/>
  <c r="L1243" i="1" s="1"/>
  <c r="M1243" i="1" s="1"/>
  <c r="J1244" i="1"/>
  <c r="H1242" i="1"/>
  <c r="N1242" i="1" s="1"/>
  <c r="P1242" i="1" s="1"/>
  <c r="B1242" i="1" s="1"/>
  <c r="G1243" i="1"/>
  <c r="C1247" i="1"/>
  <c r="Q1316" i="1"/>
  <c r="R1316" i="1" s="1"/>
  <c r="T1317" i="1"/>
  <c r="S1317" i="1"/>
  <c r="A1318" i="1"/>
  <c r="O1317" i="1"/>
  <c r="D1317" i="1"/>
  <c r="E1317" i="1" s="1"/>
  <c r="F1318" i="1" s="1"/>
  <c r="G1244" i="1" l="1"/>
  <c r="H1243" i="1"/>
  <c r="N1243" i="1" s="1"/>
  <c r="P1243" i="1" s="1"/>
  <c r="B1243" i="1" s="1"/>
  <c r="K1244" i="1"/>
  <c r="L1244" i="1" s="1"/>
  <c r="M1244" i="1" s="1"/>
  <c r="J1245" i="1"/>
  <c r="C1248" i="1"/>
  <c r="Q1317" i="1"/>
  <c r="R1317" i="1" s="1"/>
  <c r="T1318" i="1"/>
  <c r="S1318" i="1"/>
  <c r="O1318" i="1"/>
  <c r="A1319" i="1"/>
  <c r="D1318" i="1"/>
  <c r="E1318" i="1" s="1"/>
  <c r="F1319" i="1" s="1"/>
  <c r="K1245" i="1" l="1"/>
  <c r="L1245" i="1" s="1"/>
  <c r="M1245" i="1" s="1"/>
  <c r="J1246" i="1"/>
  <c r="G1245" i="1"/>
  <c r="H1244" i="1"/>
  <c r="N1244" i="1" s="1"/>
  <c r="P1244" i="1" s="1"/>
  <c r="B1244" i="1" s="1"/>
  <c r="C1249" i="1"/>
  <c r="S1319" i="1"/>
  <c r="Q1318" i="1"/>
  <c r="R1318" i="1" s="1"/>
  <c r="T1319" i="1"/>
  <c r="A1320" i="1"/>
  <c r="O1319" i="1"/>
  <c r="D1319" i="1"/>
  <c r="E1319" i="1" s="1"/>
  <c r="F1320" i="1" s="1"/>
  <c r="G1246" i="1" l="1"/>
  <c r="H1245" i="1"/>
  <c r="N1245" i="1" s="1"/>
  <c r="P1245" i="1" s="1"/>
  <c r="B1245" i="1" s="1"/>
  <c r="K1246" i="1"/>
  <c r="L1246" i="1" s="1"/>
  <c r="M1246" i="1" s="1"/>
  <c r="J1247" i="1"/>
  <c r="C1250" i="1"/>
  <c r="A1321" i="1"/>
  <c r="D1320" i="1"/>
  <c r="E1320" i="1" s="1"/>
  <c r="F1321" i="1" s="1"/>
  <c r="O1320" i="1"/>
  <c r="S1320" i="1"/>
  <c r="Q1319" i="1"/>
  <c r="R1319" i="1" s="1"/>
  <c r="T1320" i="1"/>
  <c r="K1247" i="1" l="1"/>
  <c r="L1247" i="1" s="1"/>
  <c r="M1247" i="1" s="1"/>
  <c r="J1248" i="1"/>
  <c r="G1247" i="1"/>
  <c r="H1246" i="1"/>
  <c r="N1246" i="1" s="1"/>
  <c r="P1246" i="1" s="1"/>
  <c r="B1246" i="1" s="1"/>
  <c r="C1251" i="1"/>
  <c r="Q1320" i="1"/>
  <c r="R1320" i="1" s="1"/>
  <c r="T1321" i="1"/>
  <c r="S1321" i="1"/>
  <c r="O1321" i="1"/>
  <c r="A1322" i="1"/>
  <c r="D1321" i="1"/>
  <c r="E1321" i="1" s="1"/>
  <c r="F1322" i="1" s="1"/>
  <c r="G1248" i="1" l="1"/>
  <c r="H1247" i="1"/>
  <c r="N1247" i="1" s="1"/>
  <c r="P1247" i="1" s="1"/>
  <c r="B1247" i="1" s="1"/>
  <c r="K1248" i="1"/>
  <c r="L1248" i="1" s="1"/>
  <c r="M1248" i="1" s="1"/>
  <c r="J1249" i="1"/>
  <c r="C1252" i="1"/>
  <c r="Q1321" i="1"/>
  <c r="R1321" i="1" s="1"/>
  <c r="T1322" i="1"/>
  <c r="S1322" i="1"/>
  <c r="O1322" i="1"/>
  <c r="A1323" i="1"/>
  <c r="D1322" i="1"/>
  <c r="E1322" i="1" s="1"/>
  <c r="F1323" i="1" s="1"/>
  <c r="K1249" i="1" l="1"/>
  <c r="L1249" i="1" s="1"/>
  <c r="M1249" i="1" s="1"/>
  <c r="J1250" i="1"/>
  <c r="H1248" i="1"/>
  <c r="N1248" i="1" s="1"/>
  <c r="P1248" i="1" s="1"/>
  <c r="B1248" i="1" s="1"/>
  <c r="G1249" i="1"/>
  <c r="C1253" i="1"/>
  <c r="A1324" i="1"/>
  <c r="O1323" i="1"/>
  <c r="D1323" i="1"/>
  <c r="E1323" i="1" s="1"/>
  <c r="F1324" i="1" s="1"/>
  <c r="Q1322" i="1"/>
  <c r="R1322" i="1" s="1"/>
  <c r="S1323" i="1"/>
  <c r="T1323" i="1"/>
  <c r="H1249" i="1" l="1"/>
  <c r="N1249" i="1" s="1"/>
  <c r="P1249" i="1" s="1"/>
  <c r="B1249" i="1" s="1"/>
  <c r="G1250" i="1"/>
  <c r="K1250" i="1"/>
  <c r="L1250" i="1" s="1"/>
  <c r="M1250" i="1" s="1"/>
  <c r="J1251" i="1"/>
  <c r="C1254" i="1"/>
  <c r="A1325" i="1"/>
  <c r="O1324" i="1"/>
  <c r="D1324" i="1"/>
  <c r="E1324" i="1" s="1"/>
  <c r="F1325" i="1" s="1"/>
  <c r="T1324" i="1"/>
  <c r="Q1323" i="1"/>
  <c r="R1323" i="1" s="1"/>
  <c r="S1324" i="1"/>
  <c r="K1251" i="1" l="1"/>
  <c r="L1251" i="1" s="1"/>
  <c r="M1251" i="1" s="1"/>
  <c r="J1252" i="1"/>
  <c r="H1250" i="1"/>
  <c r="N1250" i="1" s="1"/>
  <c r="P1250" i="1" s="1"/>
  <c r="B1250" i="1" s="1"/>
  <c r="G1251" i="1"/>
  <c r="C1255" i="1"/>
  <c r="T1325" i="1"/>
  <c r="S1325" i="1"/>
  <c r="Q1324" i="1"/>
  <c r="R1324" i="1" s="1"/>
  <c r="A1326" i="1"/>
  <c r="O1325" i="1"/>
  <c r="D1325" i="1"/>
  <c r="E1325" i="1" s="1"/>
  <c r="F1326" i="1" s="1"/>
  <c r="G1252" i="1" l="1"/>
  <c r="H1251" i="1"/>
  <c r="N1251" i="1" s="1"/>
  <c r="P1251" i="1" s="1"/>
  <c r="B1251" i="1" s="1"/>
  <c r="K1252" i="1"/>
  <c r="L1252" i="1" s="1"/>
  <c r="M1252" i="1" s="1"/>
  <c r="J1253" i="1"/>
  <c r="C1256" i="1"/>
  <c r="D1326" i="1"/>
  <c r="E1326" i="1" s="1"/>
  <c r="F1327" i="1" s="1"/>
  <c r="A1327" i="1"/>
  <c r="O1326" i="1"/>
  <c r="Q1325" i="1"/>
  <c r="R1325" i="1" s="1"/>
  <c r="T1326" i="1"/>
  <c r="S1326" i="1"/>
  <c r="K1253" i="1" l="1"/>
  <c r="L1253" i="1" s="1"/>
  <c r="M1253" i="1" s="1"/>
  <c r="J1254" i="1"/>
  <c r="H1252" i="1"/>
  <c r="N1252" i="1" s="1"/>
  <c r="P1252" i="1" s="1"/>
  <c r="B1252" i="1" s="1"/>
  <c r="G1253" i="1"/>
  <c r="C1257" i="1"/>
  <c r="T1327" i="1"/>
  <c r="Q1326" i="1"/>
  <c r="R1326" i="1" s="1"/>
  <c r="S1327" i="1"/>
  <c r="A1328" i="1"/>
  <c r="D1327" i="1"/>
  <c r="E1327" i="1" s="1"/>
  <c r="F1328" i="1" s="1"/>
  <c r="O1327" i="1"/>
  <c r="H1253" i="1" l="1"/>
  <c r="N1253" i="1" s="1"/>
  <c r="P1253" i="1" s="1"/>
  <c r="B1253" i="1" s="1"/>
  <c r="G1254" i="1"/>
  <c r="K1254" i="1"/>
  <c r="L1254" i="1" s="1"/>
  <c r="M1254" i="1" s="1"/>
  <c r="J1255" i="1"/>
  <c r="C1258" i="1"/>
  <c r="Q1327" i="1"/>
  <c r="R1327" i="1" s="1"/>
  <c r="T1328" i="1"/>
  <c r="S1328" i="1"/>
  <c r="O1328" i="1"/>
  <c r="A1329" i="1"/>
  <c r="D1328" i="1"/>
  <c r="E1328" i="1" s="1"/>
  <c r="F1329" i="1" s="1"/>
  <c r="K1255" i="1" l="1"/>
  <c r="L1255" i="1" s="1"/>
  <c r="M1255" i="1" s="1"/>
  <c r="J1256" i="1"/>
  <c r="H1254" i="1"/>
  <c r="N1254" i="1" s="1"/>
  <c r="P1254" i="1" s="1"/>
  <c r="B1254" i="1" s="1"/>
  <c r="G1255" i="1"/>
  <c r="C1259" i="1"/>
  <c r="O1329" i="1"/>
  <c r="D1329" i="1"/>
  <c r="E1329" i="1" s="1"/>
  <c r="F1330" i="1" s="1"/>
  <c r="A1330" i="1"/>
  <c r="S1329" i="1"/>
  <c r="Q1328" i="1"/>
  <c r="R1328" i="1" s="1"/>
  <c r="T1329" i="1"/>
  <c r="H1255" i="1" l="1"/>
  <c r="N1255" i="1" s="1"/>
  <c r="P1255" i="1" s="1"/>
  <c r="B1255" i="1" s="1"/>
  <c r="G1256" i="1"/>
  <c r="K1256" i="1"/>
  <c r="L1256" i="1" s="1"/>
  <c r="M1256" i="1" s="1"/>
  <c r="J1257" i="1"/>
  <c r="C1260" i="1"/>
  <c r="D1330" i="1"/>
  <c r="E1330" i="1" s="1"/>
  <c r="F1331" i="1" s="1"/>
  <c r="O1330" i="1"/>
  <c r="A1331" i="1"/>
  <c r="T1330" i="1"/>
  <c r="S1330" i="1"/>
  <c r="Q1329" i="1"/>
  <c r="R1329" i="1" s="1"/>
  <c r="K1257" i="1" l="1"/>
  <c r="L1257" i="1" s="1"/>
  <c r="M1257" i="1" s="1"/>
  <c r="J1258" i="1"/>
  <c r="H1256" i="1"/>
  <c r="N1256" i="1" s="1"/>
  <c r="P1256" i="1" s="1"/>
  <c r="B1256" i="1" s="1"/>
  <c r="G1257" i="1"/>
  <c r="C1261" i="1"/>
  <c r="D1331" i="1"/>
  <c r="E1331" i="1" s="1"/>
  <c r="F1332" i="1" s="1"/>
  <c r="O1331" i="1"/>
  <c r="A1332" i="1"/>
  <c r="Q1330" i="1"/>
  <c r="R1330" i="1" s="1"/>
  <c r="T1331" i="1"/>
  <c r="S1331" i="1"/>
  <c r="G1258" i="1" l="1"/>
  <c r="H1257" i="1"/>
  <c r="N1257" i="1" s="1"/>
  <c r="P1257" i="1" s="1"/>
  <c r="B1257" i="1" s="1"/>
  <c r="K1258" i="1"/>
  <c r="L1258" i="1" s="1"/>
  <c r="M1258" i="1" s="1"/>
  <c r="J1259" i="1"/>
  <c r="C1262" i="1"/>
  <c r="D1332" i="1"/>
  <c r="E1332" i="1" s="1"/>
  <c r="F1333" i="1" s="1"/>
  <c r="A1333" i="1"/>
  <c r="O1332" i="1"/>
  <c r="Q1331" i="1"/>
  <c r="R1331" i="1" s="1"/>
  <c r="S1332" i="1"/>
  <c r="T1332" i="1"/>
  <c r="K1259" i="1" l="1"/>
  <c r="L1259" i="1" s="1"/>
  <c r="M1259" i="1" s="1"/>
  <c r="J1260" i="1"/>
  <c r="G1259" i="1"/>
  <c r="H1258" i="1"/>
  <c r="N1258" i="1" s="1"/>
  <c r="P1258" i="1" s="1"/>
  <c r="B1258" i="1" s="1"/>
  <c r="C1263" i="1"/>
  <c r="S1333" i="1"/>
  <c r="T1333" i="1"/>
  <c r="Q1332" i="1"/>
  <c r="R1332" i="1" s="1"/>
  <c r="A1334" i="1"/>
  <c r="O1333" i="1"/>
  <c r="D1333" i="1"/>
  <c r="E1333" i="1" s="1"/>
  <c r="F1334" i="1" s="1"/>
  <c r="H1259" i="1" l="1"/>
  <c r="N1259" i="1" s="1"/>
  <c r="P1259" i="1" s="1"/>
  <c r="B1259" i="1" s="1"/>
  <c r="G1260" i="1"/>
  <c r="K1260" i="1"/>
  <c r="L1260" i="1" s="1"/>
  <c r="M1260" i="1" s="1"/>
  <c r="J1261" i="1"/>
  <c r="C1264" i="1"/>
  <c r="Q1333" i="1"/>
  <c r="R1333" i="1" s="1"/>
  <c r="T1334" i="1"/>
  <c r="S1334" i="1"/>
  <c r="D1334" i="1"/>
  <c r="E1334" i="1" s="1"/>
  <c r="F1335" i="1" s="1"/>
  <c r="O1334" i="1"/>
  <c r="A1335" i="1"/>
  <c r="K1261" i="1" l="1"/>
  <c r="L1261" i="1" s="1"/>
  <c r="M1261" i="1" s="1"/>
  <c r="J1262" i="1"/>
  <c r="H1260" i="1"/>
  <c r="N1260" i="1" s="1"/>
  <c r="P1260" i="1" s="1"/>
  <c r="B1260" i="1" s="1"/>
  <c r="G1261" i="1"/>
  <c r="C1265" i="1"/>
  <c r="Q1334" i="1"/>
  <c r="R1334" i="1" s="1"/>
  <c r="T1335" i="1"/>
  <c r="S1335" i="1"/>
  <c r="A1336" i="1"/>
  <c r="O1335" i="1"/>
  <c r="D1335" i="1"/>
  <c r="E1335" i="1" s="1"/>
  <c r="F1336" i="1" s="1"/>
  <c r="H1261" i="1" l="1"/>
  <c r="N1261" i="1" s="1"/>
  <c r="P1261" i="1" s="1"/>
  <c r="B1261" i="1" s="1"/>
  <c r="G1262" i="1"/>
  <c r="K1262" i="1"/>
  <c r="L1262" i="1" s="1"/>
  <c r="M1262" i="1" s="1"/>
  <c r="J1263" i="1"/>
  <c r="C1266" i="1"/>
  <c r="O1336" i="1"/>
  <c r="D1336" i="1"/>
  <c r="E1336" i="1" s="1"/>
  <c r="F1337" i="1" s="1"/>
  <c r="A1337" i="1"/>
  <c r="T1336" i="1"/>
  <c r="Q1335" i="1"/>
  <c r="R1335" i="1" s="1"/>
  <c r="S1336" i="1"/>
  <c r="K1263" i="1" l="1"/>
  <c r="L1263" i="1" s="1"/>
  <c r="M1263" i="1" s="1"/>
  <c r="J1264" i="1"/>
  <c r="H1262" i="1"/>
  <c r="N1262" i="1" s="1"/>
  <c r="P1262" i="1" s="1"/>
  <c r="B1262" i="1" s="1"/>
  <c r="G1263" i="1"/>
  <c r="C1267" i="1"/>
  <c r="O1337" i="1"/>
  <c r="A1338" i="1"/>
  <c r="D1337" i="1"/>
  <c r="E1337" i="1" s="1"/>
  <c r="F1338" i="1" s="1"/>
  <c r="S1337" i="1"/>
  <c r="Q1336" i="1"/>
  <c r="R1336" i="1" s="1"/>
  <c r="T1337" i="1"/>
  <c r="H1263" i="1" l="1"/>
  <c r="N1263" i="1" s="1"/>
  <c r="P1263" i="1" s="1"/>
  <c r="B1263" i="1" s="1"/>
  <c r="G1264" i="1"/>
  <c r="K1264" i="1"/>
  <c r="L1264" i="1" s="1"/>
  <c r="M1264" i="1" s="1"/>
  <c r="J1265" i="1"/>
  <c r="C1268" i="1"/>
  <c r="T1338" i="1"/>
  <c r="S1338" i="1"/>
  <c r="Q1337" i="1"/>
  <c r="R1337" i="1" s="1"/>
  <c r="D1338" i="1"/>
  <c r="E1338" i="1" s="1"/>
  <c r="F1339" i="1" s="1"/>
  <c r="O1338" i="1"/>
  <c r="A1339" i="1"/>
  <c r="K1265" i="1" l="1"/>
  <c r="L1265" i="1" s="1"/>
  <c r="M1265" i="1" s="1"/>
  <c r="J1266" i="1"/>
  <c r="H1264" i="1"/>
  <c r="N1264" i="1" s="1"/>
  <c r="P1264" i="1" s="1"/>
  <c r="B1264" i="1" s="1"/>
  <c r="G1265" i="1"/>
  <c r="C1269" i="1"/>
  <c r="Q1338" i="1"/>
  <c r="R1338" i="1" s="1"/>
  <c r="T1339" i="1"/>
  <c r="S1339" i="1"/>
  <c r="O1339" i="1"/>
  <c r="D1339" i="1"/>
  <c r="E1339" i="1" s="1"/>
  <c r="F1340" i="1" s="1"/>
  <c r="A1340" i="1"/>
  <c r="H1265" i="1" l="1"/>
  <c r="N1265" i="1" s="1"/>
  <c r="P1265" i="1" s="1"/>
  <c r="B1265" i="1" s="1"/>
  <c r="G1266" i="1"/>
  <c r="K1266" i="1"/>
  <c r="L1266" i="1" s="1"/>
  <c r="M1266" i="1" s="1"/>
  <c r="J1267" i="1"/>
  <c r="C1270" i="1"/>
  <c r="T1340" i="1"/>
  <c r="S1340" i="1"/>
  <c r="Q1339" i="1"/>
  <c r="R1339" i="1" s="1"/>
  <c r="A1341" i="1"/>
  <c r="D1340" i="1"/>
  <c r="E1340" i="1" s="1"/>
  <c r="F1341" i="1" s="1"/>
  <c r="O1340" i="1"/>
  <c r="K1267" i="1" l="1"/>
  <c r="L1267" i="1" s="1"/>
  <c r="M1267" i="1" s="1"/>
  <c r="J1268" i="1"/>
  <c r="H1266" i="1"/>
  <c r="N1266" i="1" s="1"/>
  <c r="P1266" i="1" s="1"/>
  <c r="B1266" i="1" s="1"/>
  <c r="G1267" i="1"/>
  <c r="C1271" i="1"/>
  <c r="S1341" i="1"/>
  <c r="Q1340" i="1"/>
  <c r="R1340" i="1" s="1"/>
  <c r="T1341" i="1"/>
  <c r="O1341" i="1"/>
  <c r="D1341" i="1"/>
  <c r="E1341" i="1" s="1"/>
  <c r="F1342" i="1" s="1"/>
  <c r="A1342" i="1"/>
  <c r="G1268" i="1" l="1"/>
  <c r="H1267" i="1"/>
  <c r="N1267" i="1" s="1"/>
  <c r="P1267" i="1" s="1"/>
  <c r="B1267" i="1" s="1"/>
  <c r="K1268" i="1"/>
  <c r="L1268" i="1" s="1"/>
  <c r="M1268" i="1" s="1"/>
  <c r="J1269" i="1"/>
  <c r="C1272" i="1"/>
  <c r="T1342" i="1"/>
  <c r="Q1341" i="1"/>
  <c r="R1341" i="1" s="1"/>
  <c r="S1342" i="1"/>
  <c r="D1342" i="1"/>
  <c r="E1342" i="1" s="1"/>
  <c r="F1343" i="1" s="1"/>
  <c r="O1342" i="1"/>
  <c r="A1343" i="1"/>
  <c r="K1269" i="1" l="1"/>
  <c r="L1269" i="1" s="1"/>
  <c r="M1269" i="1" s="1"/>
  <c r="J1270" i="1"/>
  <c r="G1269" i="1"/>
  <c r="H1268" i="1"/>
  <c r="N1268" i="1" s="1"/>
  <c r="P1268" i="1" s="1"/>
  <c r="B1268" i="1" s="1"/>
  <c r="C1273" i="1"/>
  <c r="S1343" i="1"/>
  <c r="T1343" i="1"/>
  <c r="Q1342" i="1"/>
  <c r="R1342" i="1" s="1"/>
  <c r="D1343" i="1"/>
  <c r="E1343" i="1" s="1"/>
  <c r="F1344" i="1" s="1"/>
  <c r="O1343" i="1"/>
  <c r="A1344" i="1"/>
  <c r="G1270" i="1" l="1"/>
  <c r="H1269" i="1"/>
  <c r="N1269" i="1" s="1"/>
  <c r="P1269" i="1" s="1"/>
  <c r="B1269" i="1" s="1"/>
  <c r="K1270" i="1"/>
  <c r="L1270" i="1" s="1"/>
  <c r="M1270" i="1" s="1"/>
  <c r="J1271" i="1"/>
  <c r="C1274" i="1"/>
  <c r="T1344" i="1"/>
  <c r="S1344" i="1"/>
  <c r="Q1343" i="1"/>
  <c r="R1343" i="1" s="1"/>
  <c r="D1344" i="1"/>
  <c r="E1344" i="1" s="1"/>
  <c r="F1345" i="1" s="1"/>
  <c r="A1345" i="1"/>
  <c r="O1344" i="1"/>
  <c r="K1271" i="1" l="1"/>
  <c r="L1271" i="1" s="1"/>
  <c r="M1271" i="1" s="1"/>
  <c r="J1272" i="1"/>
  <c r="G1271" i="1"/>
  <c r="H1270" i="1"/>
  <c r="N1270" i="1" s="1"/>
  <c r="P1270" i="1" s="1"/>
  <c r="B1270" i="1" s="1"/>
  <c r="C1275" i="1"/>
  <c r="D1345" i="1"/>
  <c r="E1345" i="1" s="1"/>
  <c r="F1346" i="1" s="1"/>
  <c r="O1345" i="1"/>
  <c r="A1346" i="1"/>
  <c r="S1345" i="1"/>
  <c r="T1345" i="1"/>
  <c r="Q1344" i="1"/>
  <c r="R1344" i="1" s="1"/>
  <c r="H1271" i="1" l="1"/>
  <c r="N1271" i="1" s="1"/>
  <c r="P1271" i="1" s="1"/>
  <c r="B1271" i="1" s="1"/>
  <c r="G1272" i="1"/>
  <c r="K1272" i="1"/>
  <c r="L1272" i="1" s="1"/>
  <c r="M1272" i="1" s="1"/>
  <c r="J1273" i="1"/>
  <c r="C1276" i="1"/>
  <c r="T1346" i="1"/>
  <c r="Q1345" i="1"/>
  <c r="R1345" i="1" s="1"/>
  <c r="S1346" i="1"/>
  <c r="A1347" i="1"/>
  <c r="O1346" i="1"/>
  <c r="D1346" i="1"/>
  <c r="E1346" i="1" s="1"/>
  <c r="F1347" i="1" s="1"/>
  <c r="K1273" i="1" l="1"/>
  <c r="L1273" i="1" s="1"/>
  <c r="M1273" i="1" s="1"/>
  <c r="J1274" i="1"/>
  <c r="H1272" i="1"/>
  <c r="N1272" i="1" s="1"/>
  <c r="P1272" i="1" s="1"/>
  <c r="B1272" i="1" s="1"/>
  <c r="G1273" i="1"/>
  <c r="C1277" i="1"/>
  <c r="O1347" i="1"/>
  <c r="A1348" i="1"/>
  <c r="D1347" i="1"/>
  <c r="E1347" i="1" s="1"/>
  <c r="F1348" i="1" s="1"/>
  <c r="S1347" i="1"/>
  <c r="Q1346" i="1"/>
  <c r="R1346" i="1" s="1"/>
  <c r="T1347" i="1"/>
  <c r="H1273" i="1" l="1"/>
  <c r="N1273" i="1" s="1"/>
  <c r="P1273" i="1" s="1"/>
  <c r="B1273" i="1" s="1"/>
  <c r="G1274" i="1"/>
  <c r="K1274" i="1"/>
  <c r="L1274" i="1" s="1"/>
  <c r="M1274" i="1" s="1"/>
  <c r="J1275" i="1"/>
  <c r="C1278" i="1"/>
  <c r="D1348" i="1"/>
  <c r="E1348" i="1" s="1"/>
  <c r="F1349" i="1" s="1"/>
  <c r="O1348" i="1"/>
  <c r="A1349" i="1"/>
  <c r="Q1347" i="1"/>
  <c r="R1347" i="1" s="1"/>
  <c r="T1348" i="1"/>
  <c r="S1348" i="1"/>
  <c r="K1275" i="1" l="1"/>
  <c r="L1275" i="1" s="1"/>
  <c r="M1275" i="1" s="1"/>
  <c r="J1276" i="1"/>
  <c r="G1275" i="1"/>
  <c r="H1274" i="1"/>
  <c r="N1274" i="1" s="1"/>
  <c r="P1274" i="1" s="1"/>
  <c r="B1274" i="1" s="1"/>
  <c r="C1279" i="1"/>
  <c r="A1350" i="1"/>
  <c r="O1349" i="1"/>
  <c r="D1349" i="1"/>
  <c r="E1349" i="1" s="1"/>
  <c r="F1350" i="1" s="1"/>
  <c r="S1349" i="1"/>
  <c r="Q1348" i="1"/>
  <c r="R1348" i="1" s="1"/>
  <c r="T1349" i="1"/>
  <c r="H1275" i="1" l="1"/>
  <c r="N1275" i="1" s="1"/>
  <c r="P1275" i="1" s="1"/>
  <c r="B1275" i="1" s="1"/>
  <c r="G1276" i="1"/>
  <c r="K1276" i="1"/>
  <c r="L1276" i="1" s="1"/>
  <c r="M1276" i="1" s="1"/>
  <c r="J1277" i="1"/>
  <c r="C1280" i="1"/>
  <c r="T1350" i="1"/>
  <c r="S1350" i="1"/>
  <c r="Q1349" i="1"/>
  <c r="R1349" i="1" s="1"/>
  <c r="D1350" i="1"/>
  <c r="E1350" i="1" s="1"/>
  <c r="F1351" i="1" s="1"/>
  <c r="O1350" i="1"/>
  <c r="A1351" i="1"/>
  <c r="K1277" i="1" l="1"/>
  <c r="L1277" i="1" s="1"/>
  <c r="M1277" i="1" s="1"/>
  <c r="J1278" i="1"/>
  <c r="G1277" i="1"/>
  <c r="H1276" i="1"/>
  <c r="N1276" i="1" s="1"/>
  <c r="P1276" i="1" s="1"/>
  <c r="B1276" i="1" s="1"/>
  <c r="C1281" i="1"/>
  <c r="O1351" i="1"/>
  <c r="D1351" i="1"/>
  <c r="E1351" i="1" s="1"/>
  <c r="F1352" i="1" s="1"/>
  <c r="A1352" i="1"/>
  <c r="S1351" i="1"/>
  <c r="Q1350" i="1"/>
  <c r="R1350" i="1" s="1"/>
  <c r="T1351" i="1"/>
  <c r="H1277" i="1" l="1"/>
  <c r="N1277" i="1" s="1"/>
  <c r="P1277" i="1" s="1"/>
  <c r="B1277" i="1" s="1"/>
  <c r="G1278" i="1"/>
  <c r="K1278" i="1"/>
  <c r="L1278" i="1" s="1"/>
  <c r="M1278" i="1" s="1"/>
  <c r="J1279" i="1"/>
  <c r="C1282" i="1"/>
  <c r="D1352" i="1"/>
  <c r="E1352" i="1" s="1"/>
  <c r="F1353" i="1" s="1"/>
  <c r="O1352" i="1"/>
  <c r="A1353" i="1"/>
  <c r="S1352" i="1"/>
  <c r="Q1351" i="1"/>
  <c r="R1351" i="1" s="1"/>
  <c r="T1352" i="1"/>
  <c r="K1279" i="1" l="1"/>
  <c r="L1279" i="1" s="1"/>
  <c r="M1279" i="1" s="1"/>
  <c r="J1280" i="1"/>
  <c r="H1278" i="1"/>
  <c r="N1278" i="1" s="1"/>
  <c r="P1278" i="1" s="1"/>
  <c r="B1278" i="1" s="1"/>
  <c r="G1279" i="1"/>
  <c r="C1283" i="1"/>
  <c r="O1353" i="1"/>
  <c r="D1353" i="1"/>
  <c r="E1353" i="1" s="1"/>
  <c r="F1354" i="1" s="1"/>
  <c r="A1354" i="1"/>
  <c r="S1353" i="1"/>
  <c r="Q1352" i="1"/>
  <c r="R1352" i="1" s="1"/>
  <c r="T1353" i="1"/>
  <c r="H1279" i="1" l="1"/>
  <c r="N1279" i="1" s="1"/>
  <c r="P1279" i="1" s="1"/>
  <c r="B1279" i="1" s="1"/>
  <c r="G1280" i="1"/>
  <c r="K1280" i="1"/>
  <c r="L1280" i="1" s="1"/>
  <c r="M1280" i="1" s="1"/>
  <c r="J1281" i="1"/>
  <c r="C1284" i="1"/>
  <c r="D1354" i="1"/>
  <c r="E1354" i="1" s="1"/>
  <c r="F1355" i="1" s="1"/>
  <c r="O1354" i="1"/>
  <c r="A1355" i="1"/>
  <c r="T1354" i="1"/>
  <c r="S1354" i="1"/>
  <c r="Q1353" i="1"/>
  <c r="R1353" i="1" s="1"/>
  <c r="K1281" i="1" l="1"/>
  <c r="L1281" i="1" s="1"/>
  <c r="M1281" i="1" s="1"/>
  <c r="J1282" i="1"/>
  <c r="H1280" i="1"/>
  <c r="N1280" i="1" s="1"/>
  <c r="P1280" i="1" s="1"/>
  <c r="B1280" i="1" s="1"/>
  <c r="G1281" i="1"/>
  <c r="C1285" i="1"/>
  <c r="A1356" i="1"/>
  <c r="O1355" i="1"/>
  <c r="D1355" i="1"/>
  <c r="E1355" i="1" s="1"/>
  <c r="F1356" i="1" s="1"/>
  <c r="Q1354" i="1"/>
  <c r="R1354" i="1" s="1"/>
  <c r="T1355" i="1"/>
  <c r="S1355" i="1"/>
  <c r="H1281" i="1" l="1"/>
  <c r="N1281" i="1" s="1"/>
  <c r="P1281" i="1" s="1"/>
  <c r="B1281" i="1" s="1"/>
  <c r="G1282" i="1"/>
  <c r="K1282" i="1"/>
  <c r="L1282" i="1" s="1"/>
  <c r="M1282" i="1" s="1"/>
  <c r="J1283" i="1"/>
  <c r="C1286" i="1"/>
  <c r="T1356" i="1"/>
  <c r="S1356" i="1"/>
  <c r="Q1355" i="1"/>
  <c r="R1355" i="1" s="1"/>
  <c r="O1356" i="1"/>
  <c r="D1356" i="1"/>
  <c r="E1356" i="1" s="1"/>
  <c r="F1357" i="1" s="1"/>
  <c r="A1357" i="1"/>
  <c r="K1283" i="1" l="1"/>
  <c r="L1283" i="1" s="1"/>
  <c r="M1283" i="1" s="1"/>
  <c r="J1284" i="1"/>
  <c r="G1283" i="1"/>
  <c r="H1282" i="1"/>
  <c r="N1282" i="1" s="1"/>
  <c r="P1282" i="1" s="1"/>
  <c r="B1282" i="1" s="1"/>
  <c r="C1287" i="1"/>
  <c r="T1357" i="1"/>
  <c r="S1357" i="1"/>
  <c r="Q1356" i="1"/>
  <c r="R1356" i="1" s="1"/>
  <c r="A1358" i="1"/>
  <c r="O1357" i="1"/>
  <c r="D1357" i="1"/>
  <c r="E1357" i="1" s="1"/>
  <c r="F1358" i="1" s="1"/>
  <c r="H1283" i="1" l="1"/>
  <c r="N1283" i="1" s="1"/>
  <c r="P1283" i="1" s="1"/>
  <c r="B1283" i="1" s="1"/>
  <c r="G1284" i="1"/>
  <c r="K1284" i="1"/>
  <c r="L1284" i="1" s="1"/>
  <c r="M1284" i="1" s="1"/>
  <c r="J1285" i="1"/>
  <c r="C1288" i="1"/>
  <c r="T1358" i="1"/>
  <c r="Q1357" i="1"/>
  <c r="R1357" i="1" s="1"/>
  <c r="S1358" i="1"/>
  <c r="A1359" i="1"/>
  <c r="O1358" i="1"/>
  <c r="D1358" i="1"/>
  <c r="E1358" i="1" s="1"/>
  <c r="F1359" i="1" s="1"/>
  <c r="K1285" i="1" l="1"/>
  <c r="L1285" i="1" s="1"/>
  <c r="M1285" i="1" s="1"/>
  <c r="J1286" i="1"/>
  <c r="H1284" i="1"/>
  <c r="N1284" i="1" s="1"/>
  <c r="P1284" i="1" s="1"/>
  <c r="B1284" i="1" s="1"/>
  <c r="G1285" i="1"/>
  <c r="C1289" i="1"/>
  <c r="Q1358" i="1"/>
  <c r="R1358" i="1" s="1"/>
  <c r="T1359" i="1"/>
  <c r="S1359" i="1"/>
  <c r="D1359" i="1"/>
  <c r="E1359" i="1" s="1"/>
  <c r="F1360" i="1" s="1"/>
  <c r="A1360" i="1"/>
  <c r="O1359" i="1"/>
  <c r="H1285" i="1" l="1"/>
  <c r="N1285" i="1" s="1"/>
  <c r="P1285" i="1" s="1"/>
  <c r="B1285" i="1" s="1"/>
  <c r="G1286" i="1"/>
  <c r="K1286" i="1"/>
  <c r="L1286" i="1" s="1"/>
  <c r="M1286" i="1" s="1"/>
  <c r="J1287" i="1"/>
  <c r="C1290" i="1"/>
  <c r="D1360" i="1"/>
  <c r="E1360" i="1" s="1"/>
  <c r="F1361" i="1" s="1"/>
  <c r="A1361" i="1"/>
  <c r="O1360" i="1"/>
  <c r="Q1359" i="1"/>
  <c r="R1359" i="1" s="1"/>
  <c r="T1360" i="1"/>
  <c r="S1360" i="1"/>
  <c r="K1287" i="1" l="1"/>
  <c r="L1287" i="1" s="1"/>
  <c r="M1287" i="1" s="1"/>
  <c r="J1288" i="1"/>
  <c r="H1286" i="1"/>
  <c r="N1286" i="1" s="1"/>
  <c r="P1286" i="1" s="1"/>
  <c r="G1287" i="1"/>
  <c r="C1291" i="1"/>
  <c r="O1361" i="1"/>
  <c r="D1361" i="1"/>
  <c r="E1361" i="1" s="1"/>
  <c r="F1362" i="1" s="1"/>
  <c r="A1362" i="1"/>
  <c r="S1361" i="1"/>
  <c r="T1361" i="1"/>
  <c r="Q1360" i="1"/>
  <c r="R1360" i="1" s="1"/>
  <c r="B1286" i="1" l="1"/>
  <c r="H1287" i="1"/>
  <c r="N1287" i="1" s="1"/>
  <c r="P1287" i="1" s="1"/>
  <c r="B1287" i="1" s="1"/>
  <c r="G1288" i="1"/>
  <c r="K1288" i="1"/>
  <c r="L1288" i="1" s="1"/>
  <c r="M1288" i="1" s="1"/>
  <c r="J1289" i="1"/>
  <c r="C1292" i="1"/>
  <c r="A1363" i="1"/>
  <c r="D1362" i="1"/>
  <c r="E1362" i="1" s="1"/>
  <c r="F1363" i="1" s="1"/>
  <c r="O1362" i="1"/>
  <c r="T1362" i="1"/>
  <c r="Q1361" i="1"/>
  <c r="R1361" i="1" s="1"/>
  <c r="S1362" i="1"/>
  <c r="K1289" i="1" l="1"/>
  <c r="L1289" i="1" s="1"/>
  <c r="M1289" i="1" s="1"/>
  <c r="J1290" i="1"/>
  <c r="H1288" i="1"/>
  <c r="N1288" i="1" s="1"/>
  <c r="P1288" i="1" s="1"/>
  <c r="B1288" i="1" s="1"/>
  <c r="G1289" i="1"/>
  <c r="C1293" i="1"/>
  <c r="O1363" i="1"/>
  <c r="D1363" i="1"/>
  <c r="E1363" i="1" s="1"/>
  <c r="F1364" i="1" s="1"/>
  <c r="A1364" i="1"/>
  <c r="T1363" i="1"/>
  <c r="S1363" i="1"/>
  <c r="Q1362" i="1"/>
  <c r="R1362" i="1" s="1"/>
  <c r="H1289" i="1" l="1"/>
  <c r="N1289" i="1" s="1"/>
  <c r="P1289" i="1" s="1"/>
  <c r="B1289" i="1" s="1"/>
  <c r="G1290" i="1"/>
  <c r="K1290" i="1"/>
  <c r="L1290" i="1" s="1"/>
  <c r="M1290" i="1" s="1"/>
  <c r="J1291" i="1"/>
  <c r="C1294" i="1"/>
  <c r="S1364" i="1"/>
  <c r="T1364" i="1"/>
  <c r="Q1363" i="1"/>
  <c r="R1363" i="1" s="1"/>
  <c r="D1364" i="1"/>
  <c r="E1364" i="1" s="1"/>
  <c r="F1365" i="1" s="1"/>
  <c r="O1364" i="1"/>
  <c r="A1365" i="1"/>
  <c r="K1291" i="1" l="1"/>
  <c r="L1291" i="1" s="1"/>
  <c r="M1291" i="1" s="1"/>
  <c r="J1292" i="1"/>
  <c r="G1291" i="1"/>
  <c r="H1290" i="1"/>
  <c r="N1290" i="1" s="1"/>
  <c r="P1290" i="1" s="1"/>
  <c r="B1290" i="1" s="1"/>
  <c r="C1295" i="1"/>
  <c r="Q1364" i="1"/>
  <c r="R1364" i="1" s="1"/>
  <c r="T1365" i="1"/>
  <c r="S1365" i="1"/>
  <c r="O1365" i="1"/>
  <c r="A1366" i="1"/>
  <c r="D1365" i="1"/>
  <c r="E1365" i="1" s="1"/>
  <c r="F1366" i="1" s="1"/>
  <c r="H1291" i="1" l="1"/>
  <c r="N1291" i="1" s="1"/>
  <c r="P1291" i="1" s="1"/>
  <c r="B1291" i="1" s="1"/>
  <c r="G1292" i="1"/>
  <c r="K1292" i="1"/>
  <c r="L1292" i="1" s="1"/>
  <c r="M1292" i="1" s="1"/>
  <c r="J1293" i="1"/>
  <c r="C1296" i="1"/>
  <c r="A1367" i="1"/>
  <c r="D1366" i="1"/>
  <c r="E1366" i="1" s="1"/>
  <c r="F1367" i="1" s="1"/>
  <c r="O1366" i="1"/>
  <c r="Q1365" i="1"/>
  <c r="R1365" i="1" s="1"/>
  <c r="S1366" i="1"/>
  <c r="T1366" i="1"/>
  <c r="K1293" i="1" l="1"/>
  <c r="L1293" i="1" s="1"/>
  <c r="M1293" i="1" s="1"/>
  <c r="J1294" i="1"/>
  <c r="G1293" i="1"/>
  <c r="H1292" i="1"/>
  <c r="N1292" i="1" s="1"/>
  <c r="P1292" i="1" s="1"/>
  <c r="B1292" i="1" s="1"/>
  <c r="C1297" i="1"/>
  <c r="S1367" i="1"/>
  <c r="Q1366" i="1"/>
  <c r="R1366" i="1" s="1"/>
  <c r="T1367" i="1"/>
  <c r="D1367" i="1"/>
  <c r="E1367" i="1" s="1"/>
  <c r="F1368" i="1" s="1"/>
  <c r="O1367" i="1"/>
  <c r="A1368" i="1"/>
  <c r="H1293" i="1" l="1"/>
  <c r="N1293" i="1" s="1"/>
  <c r="P1293" i="1" s="1"/>
  <c r="B1293" i="1" s="1"/>
  <c r="G1294" i="1"/>
  <c r="K1294" i="1"/>
  <c r="L1294" i="1" s="1"/>
  <c r="M1294" i="1" s="1"/>
  <c r="J1295" i="1"/>
  <c r="C1298" i="1"/>
  <c r="A1369" i="1"/>
  <c r="D1368" i="1"/>
  <c r="E1368" i="1" s="1"/>
  <c r="F1369" i="1" s="1"/>
  <c r="O1368" i="1"/>
  <c r="Q1367" i="1"/>
  <c r="R1367" i="1" s="1"/>
  <c r="T1368" i="1"/>
  <c r="S1368" i="1"/>
  <c r="K1295" i="1" l="1"/>
  <c r="L1295" i="1" s="1"/>
  <c r="M1295" i="1" s="1"/>
  <c r="J1296" i="1"/>
  <c r="H1294" i="1"/>
  <c r="N1294" i="1" s="1"/>
  <c r="P1294" i="1" s="1"/>
  <c r="B1294" i="1" s="1"/>
  <c r="G1295" i="1"/>
  <c r="C1299" i="1"/>
  <c r="T1369" i="1"/>
  <c r="S1369" i="1"/>
  <c r="Q1368" i="1"/>
  <c r="R1368" i="1" s="1"/>
  <c r="D1369" i="1"/>
  <c r="E1369" i="1" s="1"/>
  <c r="F1370" i="1" s="1"/>
  <c r="O1369" i="1"/>
  <c r="A1370" i="1"/>
  <c r="G1296" i="1" l="1"/>
  <c r="H1295" i="1"/>
  <c r="N1295" i="1" s="1"/>
  <c r="P1295" i="1" s="1"/>
  <c r="B1295" i="1" s="1"/>
  <c r="K1296" i="1"/>
  <c r="L1296" i="1" s="1"/>
  <c r="M1296" i="1" s="1"/>
  <c r="J1297" i="1"/>
  <c r="C1300" i="1"/>
  <c r="D1370" i="1"/>
  <c r="E1370" i="1" s="1"/>
  <c r="F1371" i="1" s="1"/>
  <c r="O1370" i="1"/>
  <c r="A1371" i="1"/>
  <c r="T1370" i="1"/>
  <c r="S1370" i="1"/>
  <c r="Q1369" i="1"/>
  <c r="R1369" i="1" s="1"/>
  <c r="K1297" i="1" l="1"/>
  <c r="L1297" i="1" s="1"/>
  <c r="M1297" i="1" s="1"/>
  <c r="J1298" i="1"/>
  <c r="H1296" i="1"/>
  <c r="N1296" i="1" s="1"/>
  <c r="P1296" i="1" s="1"/>
  <c r="B1296" i="1" s="1"/>
  <c r="G1297" i="1"/>
  <c r="C1301" i="1"/>
  <c r="O1371" i="1"/>
  <c r="A1372" i="1"/>
  <c r="D1371" i="1"/>
  <c r="E1371" i="1" s="1"/>
  <c r="F1372" i="1" s="1"/>
  <c r="Q1370" i="1"/>
  <c r="R1370" i="1" s="1"/>
  <c r="S1371" i="1"/>
  <c r="T1371" i="1"/>
  <c r="H1297" i="1" l="1"/>
  <c r="N1297" i="1" s="1"/>
  <c r="P1297" i="1" s="1"/>
  <c r="B1297" i="1" s="1"/>
  <c r="G1298" i="1"/>
  <c r="K1298" i="1"/>
  <c r="L1298" i="1" s="1"/>
  <c r="M1298" i="1" s="1"/>
  <c r="J1299" i="1"/>
  <c r="C1302" i="1"/>
  <c r="A1373" i="1"/>
  <c r="D1372" i="1"/>
  <c r="E1372" i="1" s="1"/>
  <c r="F1373" i="1" s="1"/>
  <c r="O1372" i="1"/>
  <c r="S1372" i="1"/>
  <c r="T1372" i="1"/>
  <c r="Q1371" i="1"/>
  <c r="R1371" i="1" s="1"/>
  <c r="K1299" i="1" l="1"/>
  <c r="L1299" i="1" s="1"/>
  <c r="M1299" i="1" s="1"/>
  <c r="J1300" i="1"/>
  <c r="H1298" i="1"/>
  <c r="N1298" i="1" s="1"/>
  <c r="P1298" i="1" s="1"/>
  <c r="B1298" i="1" s="1"/>
  <c r="G1299" i="1"/>
  <c r="C1303" i="1"/>
  <c r="Q1372" i="1"/>
  <c r="R1372" i="1" s="1"/>
  <c r="T1373" i="1"/>
  <c r="S1373" i="1"/>
  <c r="A1374" i="1"/>
  <c r="O1373" i="1"/>
  <c r="D1373" i="1"/>
  <c r="E1373" i="1" s="1"/>
  <c r="F1374" i="1" s="1"/>
  <c r="H1299" i="1" l="1"/>
  <c r="N1299" i="1" s="1"/>
  <c r="P1299" i="1" s="1"/>
  <c r="B1299" i="1" s="1"/>
  <c r="G1300" i="1"/>
  <c r="K1300" i="1"/>
  <c r="L1300" i="1" s="1"/>
  <c r="M1300" i="1" s="1"/>
  <c r="J1301" i="1"/>
  <c r="C1304" i="1"/>
  <c r="O1374" i="1"/>
  <c r="A1375" i="1"/>
  <c r="D1374" i="1"/>
  <c r="E1374" i="1" s="1"/>
  <c r="F1375" i="1" s="1"/>
  <c r="T1374" i="1"/>
  <c r="S1374" i="1"/>
  <c r="Q1373" i="1"/>
  <c r="R1373" i="1" s="1"/>
  <c r="K1301" i="1" l="1"/>
  <c r="L1301" i="1" s="1"/>
  <c r="M1301" i="1" s="1"/>
  <c r="J1302" i="1"/>
  <c r="G1301" i="1"/>
  <c r="H1300" i="1"/>
  <c r="N1300" i="1" s="1"/>
  <c r="P1300" i="1" s="1"/>
  <c r="B1300" i="1" s="1"/>
  <c r="C1305" i="1"/>
  <c r="O1375" i="1"/>
  <c r="D1375" i="1"/>
  <c r="E1375" i="1" s="1"/>
  <c r="F1376" i="1" s="1"/>
  <c r="A1376" i="1"/>
  <c r="T1375" i="1"/>
  <c r="S1375" i="1"/>
  <c r="Q1374" i="1"/>
  <c r="R1374" i="1" s="1"/>
  <c r="G1302" i="1" l="1"/>
  <c r="H1301" i="1"/>
  <c r="N1301" i="1" s="1"/>
  <c r="P1301" i="1" s="1"/>
  <c r="B1301" i="1" s="1"/>
  <c r="K1302" i="1"/>
  <c r="L1302" i="1" s="1"/>
  <c r="M1302" i="1" s="1"/>
  <c r="J1303" i="1"/>
  <c r="C1306" i="1"/>
  <c r="D1376" i="1"/>
  <c r="E1376" i="1" s="1"/>
  <c r="F1377" i="1" s="1"/>
  <c r="A1377" i="1"/>
  <c r="O1376" i="1"/>
  <c r="S1376" i="1"/>
  <c r="Q1375" i="1"/>
  <c r="R1375" i="1" s="1"/>
  <c r="T1376" i="1"/>
  <c r="K1303" i="1" l="1"/>
  <c r="L1303" i="1" s="1"/>
  <c r="M1303" i="1" s="1"/>
  <c r="J1304" i="1"/>
  <c r="G1303" i="1"/>
  <c r="H1302" i="1"/>
  <c r="N1302" i="1" s="1"/>
  <c r="P1302" i="1" s="1"/>
  <c r="B1302" i="1" s="1"/>
  <c r="C1307" i="1"/>
  <c r="T1377" i="1"/>
  <c r="S1377" i="1"/>
  <c r="Q1376" i="1"/>
  <c r="R1376" i="1" s="1"/>
  <c r="A1378" i="1"/>
  <c r="D1377" i="1"/>
  <c r="E1377" i="1" s="1"/>
  <c r="F1378" i="1" s="1"/>
  <c r="O1377" i="1"/>
  <c r="H1303" i="1" l="1"/>
  <c r="N1303" i="1" s="1"/>
  <c r="P1303" i="1" s="1"/>
  <c r="B1303" i="1" s="1"/>
  <c r="G1304" i="1"/>
  <c r="K1304" i="1"/>
  <c r="L1304" i="1" s="1"/>
  <c r="M1304" i="1" s="1"/>
  <c r="J1305" i="1"/>
  <c r="C1308" i="1"/>
  <c r="A1379" i="1"/>
  <c r="O1378" i="1"/>
  <c r="D1378" i="1"/>
  <c r="E1378" i="1" s="1"/>
  <c r="F1379" i="1" s="1"/>
  <c r="S1378" i="1"/>
  <c r="T1378" i="1"/>
  <c r="Q1377" i="1"/>
  <c r="R1377" i="1" s="1"/>
  <c r="K1305" i="1" l="1"/>
  <c r="L1305" i="1" s="1"/>
  <c r="M1305" i="1" s="1"/>
  <c r="J1306" i="1"/>
  <c r="G1305" i="1"/>
  <c r="H1304" i="1"/>
  <c r="N1304" i="1" s="1"/>
  <c r="P1304" i="1" s="1"/>
  <c r="B1304" i="1" s="1"/>
  <c r="C1309" i="1"/>
  <c r="Q1378" i="1"/>
  <c r="R1378" i="1" s="1"/>
  <c r="T1379" i="1"/>
  <c r="S1379" i="1"/>
  <c r="D1379" i="1"/>
  <c r="E1379" i="1" s="1"/>
  <c r="F1380" i="1" s="1"/>
  <c r="O1379" i="1"/>
  <c r="A1380" i="1"/>
  <c r="H1305" i="1" l="1"/>
  <c r="N1305" i="1" s="1"/>
  <c r="P1305" i="1" s="1"/>
  <c r="B1305" i="1" s="1"/>
  <c r="G1306" i="1"/>
  <c r="K1306" i="1"/>
  <c r="L1306" i="1" s="1"/>
  <c r="M1306" i="1" s="1"/>
  <c r="J1307" i="1"/>
  <c r="C1310" i="1"/>
  <c r="O1380" i="1"/>
  <c r="D1380" i="1"/>
  <c r="E1380" i="1" s="1"/>
  <c r="F1381" i="1" s="1"/>
  <c r="A1381" i="1"/>
  <c r="T1380" i="1"/>
  <c r="S1380" i="1"/>
  <c r="Q1379" i="1"/>
  <c r="R1379" i="1" s="1"/>
  <c r="K1307" i="1" l="1"/>
  <c r="L1307" i="1" s="1"/>
  <c r="M1307" i="1" s="1"/>
  <c r="J1308" i="1"/>
  <c r="G1307" i="1"/>
  <c r="H1306" i="1"/>
  <c r="N1306" i="1" s="1"/>
  <c r="P1306" i="1" s="1"/>
  <c r="B1306" i="1" s="1"/>
  <c r="C1311" i="1"/>
  <c r="T1381" i="1"/>
  <c r="S1381" i="1"/>
  <c r="Q1380" i="1"/>
  <c r="R1380" i="1" s="1"/>
  <c r="A1382" i="1"/>
  <c r="D1381" i="1"/>
  <c r="E1381" i="1" s="1"/>
  <c r="F1382" i="1" s="1"/>
  <c r="O1381" i="1"/>
  <c r="H1307" i="1" l="1"/>
  <c r="N1307" i="1" s="1"/>
  <c r="P1307" i="1" s="1"/>
  <c r="B1307" i="1" s="1"/>
  <c r="G1308" i="1"/>
  <c r="K1308" i="1"/>
  <c r="L1308" i="1" s="1"/>
  <c r="M1308" i="1" s="1"/>
  <c r="J1309" i="1"/>
  <c r="C1312" i="1"/>
  <c r="A1383" i="1"/>
  <c r="D1382" i="1"/>
  <c r="E1382" i="1" s="1"/>
  <c r="F1383" i="1" s="1"/>
  <c r="O1382" i="1"/>
  <c r="T1382" i="1"/>
  <c r="S1382" i="1"/>
  <c r="Q1381" i="1"/>
  <c r="R1381" i="1" s="1"/>
  <c r="K1309" i="1" l="1"/>
  <c r="L1309" i="1" s="1"/>
  <c r="M1309" i="1" s="1"/>
  <c r="J1310" i="1"/>
  <c r="G1309" i="1"/>
  <c r="H1308" i="1"/>
  <c r="N1308" i="1" s="1"/>
  <c r="P1308" i="1" s="1"/>
  <c r="B1308" i="1" s="1"/>
  <c r="C1313" i="1"/>
  <c r="T1383" i="1"/>
  <c r="Q1382" i="1"/>
  <c r="R1382" i="1" s="1"/>
  <c r="S1383" i="1"/>
  <c r="O1383" i="1"/>
  <c r="A1384" i="1"/>
  <c r="D1383" i="1"/>
  <c r="E1383" i="1" s="1"/>
  <c r="F1384" i="1" s="1"/>
  <c r="H1309" i="1" l="1"/>
  <c r="N1309" i="1" s="1"/>
  <c r="P1309" i="1" s="1"/>
  <c r="B1309" i="1" s="1"/>
  <c r="G1310" i="1"/>
  <c r="K1310" i="1"/>
  <c r="L1310" i="1" s="1"/>
  <c r="M1310" i="1" s="1"/>
  <c r="J1311" i="1"/>
  <c r="C1314" i="1"/>
  <c r="Q1383" i="1"/>
  <c r="R1383" i="1" s="1"/>
  <c r="S1384" i="1"/>
  <c r="T1384" i="1"/>
  <c r="A1385" i="1"/>
  <c r="D1384" i="1"/>
  <c r="E1384" i="1" s="1"/>
  <c r="F1385" i="1" s="1"/>
  <c r="O1384" i="1"/>
  <c r="K1311" i="1" l="1"/>
  <c r="L1311" i="1" s="1"/>
  <c r="M1311" i="1" s="1"/>
  <c r="J1312" i="1"/>
  <c r="H1310" i="1"/>
  <c r="N1310" i="1" s="1"/>
  <c r="P1310" i="1" s="1"/>
  <c r="B1310" i="1" s="1"/>
  <c r="G1311" i="1"/>
  <c r="C1315" i="1"/>
  <c r="T1385" i="1"/>
  <c r="S1385" i="1"/>
  <c r="Q1384" i="1"/>
  <c r="R1384" i="1" s="1"/>
  <c r="O1385" i="1"/>
  <c r="D1385" i="1"/>
  <c r="E1385" i="1" s="1"/>
  <c r="F1386" i="1" s="1"/>
  <c r="A1386" i="1"/>
  <c r="G1312" i="1" l="1"/>
  <c r="H1311" i="1"/>
  <c r="N1311" i="1" s="1"/>
  <c r="P1311" i="1" s="1"/>
  <c r="B1311" i="1" s="1"/>
  <c r="K1312" i="1"/>
  <c r="L1312" i="1" s="1"/>
  <c r="M1312" i="1" s="1"/>
  <c r="J1313" i="1"/>
  <c r="C1316" i="1"/>
  <c r="D1386" i="1"/>
  <c r="E1386" i="1" s="1"/>
  <c r="F1387" i="1" s="1"/>
  <c r="A1387" i="1"/>
  <c r="O1386" i="1"/>
  <c r="S1386" i="1"/>
  <c r="T1386" i="1"/>
  <c r="Q1385" i="1"/>
  <c r="R1385" i="1" s="1"/>
  <c r="K1313" i="1" l="1"/>
  <c r="L1313" i="1" s="1"/>
  <c r="M1313" i="1" s="1"/>
  <c r="J1314" i="1"/>
  <c r="H1312" i="1"/>
  <c r="N1312" i="1" s="1"/>
  <c r="P1312" i="1" s="1"/>
  <c r="B1312" i="1" s="1"/>
  <c r="G1313" i="1"/>
  <c r="C1317" i="1"/>
  <c r="D1387" i="1"/>
  <c r="E1387" i="1" s="1"/>
  <c r="F1388" i="1" s="1"/>
  <c r="O1387" i="1"/>
  <c r="A1388" i="1"/>
  <c r="Q1386" i="1"/>
  <c r="R1386" i="1" s="1"/>
  <c r="T1387" i="1"/>
  <c r="S1387" i="1"/>
  <c r="H1313" i="1" l="1"/>
  <c r="N1313" i="1" s="1"/>
  <c r="P1313" i="1" s="1"/>
  <c r="B1313" i="1" s="1"/>
  <c r="G1314" i="1"/>
  <c r="K1314" i="1"/>
  <c r="L1314" i="1" s="1"/>
  <c r="M1314" i="1" s="1"/>
  <c r="J1315" i="1"/>
  <c r="C1318" i="1"/>
  <c r="O1388" i="1"/>
  <c r="A1389" i="1"/>
  <c r="D1388" i="1"/>
  <c r="E1388" i="1" s="1"/>
  <c r="F1389" i="1" s="1"/>
  <c r="Q1387" i="1"/>
  <c r="R1387" i="1" s="1"/>
  <c r="T1388" i="1"/>
  <c r="S1388" i="1"/>
  <c r="K1315" i="1" l="1"/>
  <c r="L1315" i="1" s="1"/>
  <c r="M1315" i="1" s="1"/>
  <c r="J1316" i="1"/>
  <c r="H1314" i="1"/>
  <c r="N1314" i="1" s="1"/>
  <c r="P1314" i="1" s="1"/>
  <c r="B1314" i="1" s="1"/>
  <c r="G1315" i="1"/>
  <c r="C1319" i="1"/>
  <c r="D1389" i="1"/>
  <c r="E1389" i="1" s="1"/>
  <c r="F1390" i="1" s="1"/>
  <c r="O1389" i="1"/>
  <c r="A1390" i="1"/>
  <c r="Q1388" i="1"/>
  <c r="R1388" i="1" s="1"/>
  <c r="T1389" i="1"/>
  <c r="S1389" i="1"/>
  <c r="H1315" i="1" l="1"/>
  <c r="N1315" i="1" s="1"/>
  <c r="P1315" i="1" s="1"/>
  <c r="B1315" i="1" s="1"/>
  <c r="G1316" i="1"/>
  <c r="K1316" i="1"/>
  <c r="L1316" i="1" s="1"/>
  <c r="M1316" i="1" s="1"/>
  <c r="J1317" i="1"/>
  <c r="C1320" i="1"/>
  <c r="O1390" i="1"/>
  <c r="D1390" i="1"/>
  <c r="E1390" i="1" s="1"/>
  <c r="F1391" i="1" s="1"/>
  <c r="A1391" i="1"/>
  <c r="Q1389" i="1"/>
  <c r="R1389" i="1" s="1"/>
  <c r="T1390" i="1"/>
  <c r="S1390" i="1"/>
  <c r="K1317" i="1" l="1"/>
  <c r="L1317" i="1" s="1"/>
  <c r="M1317" i="1" s="1"/>
  <c r="J1318" i="1"/>
  <c r="H1316" i="1"/>
  <c r="N1316" i="1" s="1"/>
  <c r="P1316" i="1" s="1"/>
  <c r="B1316" i="1" s="1"/>
  <c r="G1317" i="1"/>
  <c r="C1321" i="1"/>
  <c r="A1392" i="1"/>
  <c r="O1391" i="1"/>
  <c r="D1391" i="1"/>
  <c r="E1391" i="1" s="1"/>
  <c r="F1392" i="1" s="1"/>
  <c r="S1391" i="1"/>
  <c r="T1391" i="1"/>
  <c r="Q1390" i="1"/>
  <c r="R1390" i="1" s="1"/>
  <c r="H1317" i="1" l="1"/>
  <c r="N1317" i="1" s="1"/>
  <c r="P1317" i="1" s="1"/>
  <c r="B1317" i="1" s="1"/>
  <c r="G1318" i="1"/>
  <c r="K1318" i="1"/>
  <c r="L1318" i="1" s="1"/>
  <c r="M1318" i="1" s="1"/>
  <c r="J1319" i="1"/>
  <c r="C1322" i="1"/>
  <c r="A1393" i="1"/>
  <c r="D1392" i="1"/>
  <c r="E1392" i="1" s="1"/>
  <c r="F1393" i="1" s="1"/>
  <c r="O1392" i="1"/>
  <c r="Q1391" i="1"/>
  <c r="R1391" i="1" s="1"/>
  <c r="T1392" i="1"/>
  <c r="S1392" i="1"/>
  <c r="K1319" i="1" l="1"/>
  <c r="L1319" i="1" s="1"/>
  <c r="M1319" i="1" s="1"/>
  <c r="J1320" i="1"/>
  <c r="G1319" i="1"/>
  <c r="H1318" i="1"/>
  <c r="N1318" i="1" s="1"/>
  <c r="P1318" i="1" s="1"/>
  <c r="B1318" i="1" s="1"/>
  <c r="C1323" i="1"/>
  <c r="Q1392" i="1"/>
  <c r="R1392" i="1" s="1"/>
  <c r="S1393" i="1"/>
  <c r="T1393" i="1"/>
  <c r="A1394" i="1"/>
  <c r="D1393" i="1"/>
  <c r="E1393" i="1" s="1"/>
  <c r="F1394" i="1" s="1"/>
  <c r="O1393" i="1"/>
  <c r="H1319" i="1" l="1"/>
  <c r="N1319" i="1" s="1"/>
  <c r="P1319" i="1" s="1"/>
  <c r="B1319" i="1" s="1"/>
  <c r="G1320" i="1"/>
  <c r="K1320" i="1"/>
  <c r="L1320" i="1" s="1"/>
  <c r="M1320" i="1" s="1"/>
  <c r="J1321" i="1"/>
  <c r="C1324" i="1"/>
  <c r="Q1393" i="1"/>
  <c r="R1393" i="1" s="1"/>
  <c r="S1394" i="1"/>
  <c r="T1394" i="1"/>
  <c r="O1394" i="1"/>
  <c r="D1394" i="1"/>
  <c r="E1394" i="1" s="1"/>
  <c r="F1395" i="1" s="1"/>
  <c r="A1395" i="1"/>
  <c r="K1321" i="1" l="1"/>
  <c r="L1321" i="1" s="1"/>
  <c r="M1321" i="1" s="1"/>
  <c r="J1322" i="1"/>
  <c r="H1320" i="1"/>
  <c r="N1320" i="1" s="1"/>
  <c r="P1320" i="1" s="1"/>
  <c r="B1320" i="1" s="1"/>
  <c r="G1321" i="1"/>
  <c r="C1325" i="1"/>
  <c r="S1395" i="1"/>
  <c r="T1395" i="1"/>
  <c r="Q1394" i="1"/>
  <c r="R1394" i="1" s="1"/>
  <c r="A1396" i="1"/>
  <c r="D1395" i="1"/>
  <c r="E1395" i="1" s="1"/>
  <c r="F1396" i="1" s="1"/>
  <c r="O1395" i="1"/>
  <c r="H1321" i="1" l="1"/>
  <c r="N1321" i="1" s="1"/>
  <c r="P1321" i="1" s="1"/>
  <c r="B1321" i="1" s="1"/>
  <c r="G1322" i="1"/>
  <c r="K1322" i="1"/>
  <c r="L1322" i="1" s="1"/>
  <c r="M1322" i="1" s="1"/>
  <c r="J1323" i="1"/>
  <c r="C1326" i="1"/>
  <c r="A1397" i="1"/>
  <c r="O1396" i="1"/>
  <c r="D1396" i="1"/>
  <c r="E1396" i="1" s="1"/>
  <c r="F1397" i="1" s="1"/>
  <c r="Q1395" i="1"/>
  <c r="R1395" i="1" s="1"/>
  <c r="T1396" i="1"/>
  <c r="S1396" i="1"/>
  <c r="K1323" i="1" l="1"/>
  <c r="L1323" i="1" s="1"/>
  <c r="M1323" i="1" s="1"/>
  <c r="J1324" i="1"/>
  <c r="H1322" i="1"/>
  <c r="N1322" i="1" s="1"/>
  <c r="P1322" i="1" s="1"/>
  <c r="B1322" i="1" s="1"/>
  <c r="G1323" i="1"/>
  <c r="C1327" i="1"/>
  <c r="Q1396" i="1"/>
  <c r="R1396" i="1" s="1"/>
  <c r="S1397" i="1"/>
  <c r="T1397" i="1"/>
  <c r="A1398" i="1"/>
  <c r="O1397" i="1"/>
  <c r="D1397" i="1"/>
  <c r="E1397" i="1" s="1"/>
  <c r="F1398" i="1" s="1"/>
  <c r="H1323" i="1" l="1"/>
  <c r="N1323" i="1" s="1"/>
  <c r="P1323" i="1" s="1"/>
  <c r="B1323" i="1" s="1"/>
  <c r="G1324" i="1"/>
  <c r="K1324" i="1"/>
  <c r="L1324" i="1" s="1"/>
  <c r="M1324" i="1" s="1"/>
  <c r="J1325" i="1"/>
  <c r="C1328" i="1"/>
  <c r="D1398" i="1"/>
  <c r="E1398" i="1" s="1"/>
  <c r="F1399" i="1" s="1"/>
  <c r="O1398" i="1"/>
  <c r="A1399" i="1"/>
  <c r="T1398" i="1"/>
  <c r="S1398" i="1"/>
  <c r="Q1397" i="1"/>
  <c r="R1397" i="1" s="1"/>
  <c r="K1325" i="1" l="1"/>
  <c r="L1325" i="1" s="1"/>
  <c r="M1325" i="1" s="1"/>
  <c r="J1326" i="1"/>
  <c r="G1325" i="1"/>
  <c r="H1324" i="1"/>
  <c r="N1324" i="1" s="1"/>
  <c r="P1324" i="1" s="1"/>
  <c r="B1324" i="1" s="1"/>
  <c r="C1329" i="1"/>
  <c r="D1399" i="1"/>
  <c r="E1399" i="1" s="1"/>
  <c r="F1400" i="1" s="1"/>
  <c r="O1399" i="1"/>
  <c r="A1400" i="1"/>
  <c r="Q1398" i="1"/>
  <c r="R1398" i="1" s="1"/>
  <c r="S1399" i="1"/>
  <c r="T1399" i="1"/>
  <c r="H1325" i="1" l="1"/>
  <c r="N1325" i="1" s="1"/>
  <c r="P1325" i="1" s="1"/>
  <c r="B1325" i="1" s="1"/>
  <c r="G1326" i="1"/>
  <c r="K1326" i="1"/>
  <c r="L1326" i="1" s="1"/>
  <c r="M1326" i="1" s="1"/>
  <c r="J1327" i="1"/>
  <c r="C1330" i="1"/>
  <c r="D1400" i="1"/>
  <c r="E1400" i="1" s="1"/>
  <c r="F1401" i="1" s="1"/>
  <c r="O1400" i="1"/>
  <c r="A1401" i="1"/>
  <c r="Q1399" i="1"/>
  <c r="R1399" i="1" s="1"/>
  <c r="T1400" i="1"/>
  <c r="S1400" i="1"/>
  <c r="K1327" i="1" l="1"/>
  <c r="L1327" i="1" s="1"/>
  <c r="M1327" i="1" s="1"/>
  <c r="J1328" i="1"/>
  <c r="H1326" i="1"/>
  <c r="N1326" i="1" s="1"/>
  <c r="P1326" i="1" s="1"/>
  <c r="B1326" i="1" s="1"/>
  <c r="G1327" i="1"/>
  <c r="C1331" i="1"/>
  <c r="O1401" i="1"/>
  <c r="D1401" i="1"/>
  <c r="E1401" i="1" s="1"/>
  <c r="F1402" i="1" s="1"/>
  <c r="A1402" i="1"/>
  <c r="T1401" i="1"/>
  <c r="S1401" i="1"/>
  <c r="Q1400" i="1"/>
  <c r="R1400" i="1" s="1"/>
  <c r="H1327" i="1" l="1"/>
  <c r="N1327" i="1" s="1"/>
  <c r="P1327" i="1" s="1"/>
  <c r="B1327" i="1" s="1"/>
  <c r="G1328" i="1"/>
  <c r="K1328" i="1"/>
  <c r="L1328" i="1" s="1"/>
  <c r="M1328" i="1" s="1"/>
  <c r="J1329" i="1"/>
  <c r="C1332" i="1"/>
  <c r="Q1401" i="1"/>
  <c r="R1401" i="1" s="1"/>
  <c r="T1402" i="1"/>
  <c r="S1402" i="1"/>
  <c r="O1402" i="1"/>
  <c r="D1402" i="1"/>
  <c r="E1402" i="1" s="1"/>
  <c r="F1403" i="1" s="1"/>
  <c r="A1403" i="1"/>
  <c r="K1329" i="1" l="1"/>
  <c r="L1329" i="1" s="1"/>
  <c r="M1329" i="1" s="1"/>
  <c r="J1330" i="1"/>
  <c r="H1328" i="1"/>
  <c r="N1328" i="1" s="1"/>
  <c r="P1328" i="1" s="1"/>
  <c r="B1328" i="1" s="1"/>
  <c r="G1329" i="1"/>
  <c r="C1333" i="1"/>
  <c r="S1403" i="1"/>
  <c r="T1403" i="1"/>
  <c r="Q1402" i="1"/>
  <c r="R1402" i="1" s="1"/>
  <c r="O1403" i="1"/>
  <c r="D1403" i="1"/>
  <c r="E1403" i="1" s="1"/>
  <c r="F1404" i="1" s="1"/>
  <c r="A1404" i="1"/>
  <c r="H1329" i="1" l="1"/>
  <c r="N1329" i="1" s="1"/>
  <c r="P1329" i="1" s="1"/>
  <c r="B1329" i="1" s="1"/>
  <c r="G1330" i="1"/>
  <c r="K1330" i="1"/>
  <c r="L1330" i="1" s="1"/>
  <c r="M1330" i="1" s="1"/>
  <c r="J1331" i="1"/>
  <c r="C1334" i="1"/>
  <c r="T1404" i="1"/>
  <c r="Q1403" i="1"/>
  <c r="R1403" i="1" s="1"/>
  <c r="S1404" i="1"/>
  <c r="D1404" i="1"/>
  <c r="E1404" i="1" s="1"/>
  <c r="F1405" i="1" s="1"/>
  <c r="O1404" i="1"/>
  <c r="A1405" i="1"/>
  <c r="K1331" i="1" l="1"/>
  <c r="L1331" i="1" s="1"/>
  <c r="M1331" i="1" s="1"/>
  <c r="J1332" i="1"/>
  <c r="H1330" i="1"/>
  <c r="N1330" i="1" s="1"/>
  <c r="P1330" i="1" s="1"/>
  <c r="B1330" i="1" s="1"/>
  <c r="G1331" i="1"/>
  <c r="C1335" i="1"/>
  <c r="Q1404" i="1"/>
  <c r="R1404" i="1" s="1"/>
  <c r="T1405" i="1"/>
  <c r="S1405" i="1"/>
  <c r="O1405" i="1"/>
  <c r="D1405" i="1"/>
  <c r="E1405" i="1" s="1"/>
  <c r="F1406" i="1" s="1"/>
  <c r="A1406" i="1"/>
  <c r="G1332" i="1" l="1"/>
  <c r="H1331" i="1"/>
  <c r="N1331" i="1" s="1"/>
  <c r="P1331" i="1" s="1"/>
  <c r="B1331" i="1" s="1"/>
  <c r="K1332" i="1"/>
  <c r="L1332" i="1" s="1"/>
  <c r="M1332" i="1" s="1"/>
  <c r="J1333" i="1"/>
  <c r="C1336" i="1"/>
  <c r="A1407" i="1"/>
  <c r="O1406" i="1"/>
  <c r="D1406" i="1"/>
  <c r="E1406" i="1" s="1"/>
  <c r="F1407" i="1" s="1"/>
  <c r="S1406" i="1"/>
  <c r="T1406" i="1"/>
  <c r="Q1405" i="1"/>
  <c r="R1405" i="1" s="1"/>
  <c r="K1333" i="1" l="1"/>
  <c r="L1333" i="1" s="1"/>
  <c r="M1333" i="1" s="1"/>
  <c r="J1334" i="1"/>
  <c r="H1332" i="1"/>
  <c r="N1332" i="1" s="1"/>
  <c r="P1332" i="1" s="1"/>
  <c r="B1332" i="1" s="1"/>
  <c r="G1333" i="1"/>
  <c r="C1337" i="1"/>
  <c r="D1407" i="1"/>
  <c r="E1407" i="1" s="1"/>
  <c r="F1408" i="1" s="1"/>
  <c r="A1408" i="1"/>
  <c r="O1407" i="1"/>
  <c r="T1407" i="1"/>
  <c r="S1407" i="1"/>
  <c r="Q1406" i="1"/>
  <c r="R1406" i="1" s="1"/>
  <c r="G1334" i="1" l="1"/>
  <c r="H1333" i="1"/>
  <c r="N1333" i="1" s="1"/>
  <c r="P1333" i="1" s="1"/>
  <c r="B1333" i="1" s="1"/>
  <c r="K1334" i="1"/>
  <c r="L1334" i="1" s="1"/>
  <c r="M1334" i="1" s="1"/>
  <c r="J1335" i="1"/>
  <c r="C1338" i="1"/>
  <c r="T1408" i="1"/>
  <c r="S1408" i="1"/>
  <c r="Q1407" i="1"/>
  <c r="R1407" i="1" s="1"/>
  <c r="O1408" i="1"/>
  <c r="D1408" i="1"/>
  <c r="E1408" i="1" s="1"/>
  <c r="F1409" i="1" s="1"/>
  <c r="A1409" i="1"/>
  <c r="K1335" i="1" l="1"/>
  <c r="L1335" i="1" s="1"/>
  <c r="M1335" i="1" s="1"/>
  <c r="J1336" i="1"/>
  <c r="H1334" i="1"/>
  <c r="N1334" i="1" s="1"/>
  <c r="P1334" i="1" s="1"/>
  <c r="B1334" i="1" s="1"/>
  <c r="G1335" i="1"/>
  <c r="C1339" i="1"/>
  <c r="Q1408" i="1"/>
  <c r="R1408" i="1" s="1"/>
  <c r="T1409" i="1"/>
  <c r="S1409" i="1"/>
  <c r="D1409" i="1"/>
  <c r="E1409" i="1" s="1"/>
  <c r="F1410" i="1" s="1"/>
  <c r="A1410" i="1"/>
  <c r="O1409" i="1"/>
  <c r="G1336" i="1" l="1"/>
  <c r="H1335" i="1"/>
  <c r="N1335" i="1" s="1"/>
  <c r="P1335" i="1" s="1"/>
  <c r="B1335" i="1" s="1"/>
  <c r="K1336" i="1"/>
  <c r="L1336" i="1" s="1"/>
  <c r="M1336" i="1" s="1"/>
  <c r="J1337" i="1"/>
  <c r="C1340" i="1"/>
  <c r="Q1409" i="1"/>
  <c r="R1409" i="1" s="1"/>
  <c r="S1410" i="1"/>
  <c r="T1410" i="1"/>
  <c r="O1410" i="1"/>
  <c r="A1411" i="1"/>
  <c r="D1410" i="1"/>
  <c r="E1410" i="1" s="1"/>
  <c r="F1411" i="1" s="1"/>
  <c r="K1337" i="1" l="1"/>
  <c r="L1337" i="1" s="1"/>
  <c r="M1337" i="1" s="1"/>
  <c r="J1338" i="1"/>
  <c r="G1337" i="1"/>
  <c r="H1336" i="1"/>
  <c r="N1336" i="1" s="1"/>
  <c r="P1336" i="1" s="1"/>
  <c r="B1336" i="1" s="1"/>
  <c r="C1341" i="1"/>
  <c r="Q1410" i="1"/>
  <c r="R1410" i="1" s="1"/>
  <c r="S1411" i="1"/>
  <c r="T1411" i="1"/>
  <c r="A1412" i="1"/>
  <c r="D1411" i="1"/>
  <c r="E1411" i="1" s="1"/>
  <c r="F1412" i="1" s="1"/>
  <c r="O1411" i="1"/>
  <c r="H1337" i="1" l="1"/>
  <c r="N1337" i="1" s="1"/>
  <c r="P1337" i="1" s="1"/>
  <c r="B1337" i="1" s="1"/>
  <c r="G1338" i="1"/>
  <c r="K1338" i="1"/>
  <c r="L1338" i="1" s="1"/>
  <c r="M1338" i="1" s="1"/>
  <c r="J1339" i="1"/>
  <c r="C1342" i="1"/>
  <c r="T1412" i="1"/>
  <c r="Q1411" i="1"/>
  <c r="R1411" i="1" s="1"/>
  <c r="S1412" i="1"/>
  <c r="D1412" i="1"/>
  <c r="E1412" i="1" s="1"/>
  <c r="F1413" i="1" s="1"/>
  <c r="A1413" i="1"/>
  <c r="O1412" i="1"/>
  <c r="K1339" i="1" l="1"/>
  <c r="L1339" i="1" s="1"/>
  <c r="M1339" i="1" s="1"/>
  <c r="J1340" i="1"/>
  <c r="G1339" i="1"/>
  <c r="H1338" i="1"/>
  <c r="N1338" i="1" s="1"/>
  <c r="P1338" i="1" s="1"/>
  <c r="B1338" i="1" s="1"/>
  <c r="C1343" i="1"/>
  <c r="Q1412" i="1"/>
  <c r="R1412" i="1" s="1"/>
  <c r="T1413" i="1"/>
  <c r="S1413" i="1"/>
  <c r="O1413" i="1"/>
  <c r="A1414" i="1"/>
  <c r="D1413" i="1"/>
  <c r="E1413" i="1" s="1"/>
  <c r="F1414" i="1" s="1"/>
  <c r="H1339" i="1" l="1"/>
  <c r="N1339" i="1" s="1"/>
  <c r="P1339" i="1" s="1"/>
  <c r="B1339" i="1" s="1"/>
  <c r="G1340" i="1"/>
  <c r="K1340" i="1"/>
  <c r="L1340" i="1" s="1"/>
  <c r="M1340" i="1" s="1"/>
  <c r="J1341" i="1"/>
  <c r="C1344" i="1"/>
  <c r="Q1413" i="1"/>
  <c r="R1413" i="1" s="1"/>
  <c r="T1414" i="1"/>
  <c r="S1414" i="1"/>
  <c r="O1414" i="1"/>
  <c r="A1415" i="1"/>
  <c r="D1414" i="1"/>
  <c r="E1414" i="1" s="1"/>
  <c r="F1415" i="1" s="1"/>
  <c r="K1341" i="1" l="1"/>
  <c r="L1341" i="1" s="1"/>
  <c r="M1341" i="1" s="1"/>
  <c r="J1342" i="1"/>
  <c r="H1340" i="1"/>
  <c r="N1340" i="1" s="1"/>
  <c r="P1340" i="1" s="1"/>
  <c r="B1340" i="1" s="1"/>
  <c r="G1341" i="1"/>
  <c r="C1345" i="1"/>
  <c r="Q1414" i="1"/>
  <c r="R1414" i="1" s="1"/>
  <c r="S1415" i="1"/>
  <c r="T1415" i="1"/>
  <c r="D1415" i="1"/>
  <c r="E1415" i="1" s="1"/>
  <c r="F1416" i="1" s="1"/>
  <c r="O1415" i="1"/>
  <c r="A1416" i="1"/>
  <c r="G1342" i="1" l="1"/>
  <c r="H1341" i="1"/>
  <c r="N1341" i="1" s="1"/>
  <c r="P1341" i="1" s="1"/>
  <c r="B1341" i="1" s="1"/>
  <c r="K1342" i="1"/>
  <c r="L1342" i="1" s="1"/>
  <c r="M1342" i="1" s="1"/>
  <c r="J1343" i="1"/>
  <c r="C1346" i="1"/>
  <c r="D1416" i="1"/>
  <c r="E1416" i="1" s="1"/>
  <c r="F1417" i="1" s="1"/>
  <c r="A1417" i="1"/>
  <c r="O1416" i="1"/>
  <c r="S1416" i="1"/>
  <c r="T1416" i="1"/>
  <c r="Q1415" i="1"/>
  <c r="R1415" i="1" s="1"/>
  <c r="K1343" i="1" l="1"/>
  <c r="L1343" i="1" s="1"/>
  <c r="M1343" i="1" s="1"/>
  <c r="J1344" i="1"/>
  <c r="H1342" i="1"/>
  <c r="N1342" i="1" s="1"/>
  <c r="P1342" i="1" s="1"/>
  <c r="B1342" i="1" s="1"/>
  <c r="G1343" i="1"/>
  <c r="C1347" i="1"/>
  <c r="T1417" i="1"/>
  <c r="Q1416" i="1"/>
  <c r="R1416" i="1" s="1"/>
  <c r="S1417" i="1"/>
  <c r="A1418" i="1"/>
  <c r="D1417" i="1"/>
  <c r="E1417" i="1" s="1"/>
  <c r="F1418" i="1" s="1"/>
  <c r="O1417" i="1"/>
  <c r="G1344" i="1" l="1"/>
  <c r="H1343" i="1"/>
  <c r="N1343" i="1" s="1"/>
  <c r="P1343" i="1" s="1"/>
  <c r="B1343" i="1" s="1"/>
  <c r="K1344" i="1"/>
  <c r="L1344" i="1" s="1"/>
  <c r="M1344" i="1" s="1"/>
  <c r="J1345" i="1"/>
  <c r="C1348" i="1"/>
  <c r="Q1417" i="1"/>
  <c r="R1417" i="1" s="1"/>
  <c r="T1418" i="1"/>
  <c r="S1418" i="1"/>
  <c r="O1418" i="1"/>
  <c r="A1419" i="1"/>
  <c r="D1418" i="1"/>
  <c r="E1418" i="1" s="1"/>
  <c r="F1419" i="1" s="1"/>
  <c r="K1345" i="1" l="1"/>
  <c r="L1345" i="1" s="1"/>
  <c r="M1345" i="1" s="1"/>
  <c r="J1346" i="1"/>
  <c r="H1344" i="1"/>
  <c r="N1344" i="1" s="1"/>
  <c r="P1344" i="1" s="1"/>
  <c r="B1344" i="1" s="1"/>
  <c r="G1345" i="1"/>
  <c r="C1349" i="1"/>
  <c r="T1419" i="1"/>
  <c r="Q1418" i="1"/>
  <c r="R1418" i="1" s="1"/>
  <c r="S1419" i="1"/>
  <c r="A1420" i="1"/>
  <c r="O1419" i="1"/>
  <c r="D1419" i="1"/>
  <c r="E1419" i="1" s="1"/>
  <c r="F1420" i="1" s="1"/>
  <c r="G1346" i="1" l="1"/>
  <c r="H1345" i="1"/>
  <c r="N1345" i="1" s="1"/>
  <c r="P1345" i="1" s="1"/>
  <c r="B1345" i="1" s="1"/>
  <c r="K1346" i="1"/>
  <c r="L1346" i="1" s="1"/>
  <c r="M1346" i="1" s="1"/>
  <c r="J1347" i="1"/>
  <c r="C1350" i="1"/>
  <c r="A1421" i="1"/>
  <c r="O1420" i="1"/>
  <c r="D1420" i="1"/>
  <c r="E1420" i="1" s="1"/>
  <c r="F1421" i="1" s="1"/>
  <c r="T1420" i="1"/>
  <c r="S1420" i="1"/>
  <c r="Q1419" i="1"/>
  <c r="R1419" i="1" s="1"/>
  <c r="K1347" i="1" l="1"/>
  <c r="L1347" i="1" s="1"/>
  <c r="M1347" i="1" s="1"/>
  <c r="J1348" i="1"/>
  <c r="G1347" i="1"/>
  <c r="H1346" i="1"/>
  <c r="N1346" i="1" s="1"/>
  <c r="P1346" i="1" s="1"/>
  <c r="B1346" i="1" s="1"/>
  <c r="C1351" i="1"/>
  <c r="T1421" i="1"/>
  <c r="Q1420" i="1"/>
  <c r="R1420" i="1" s="1"/>
  <c r="S1421" i="1"/>
  <c r="O1421" i="1"/>
  <c r="D1421" i="1"/>
  <c r="E1421" i="1" s="1"/>
  <c r="F1422" i="1" s="1"/>
  <c r="A1422" i="1"/>
  <c r="H1347" i="1" l="1"/>
  <c r="N1347" i="1" s="1"/>
  <c r="P1347" i="1" s="1"/>
  <c r="B1347" i="1" s="1"/>
  <c r="G1348" i="1"/>
  <c r="K1348" i="1"/>
  <c r="L1348" i="1" s="1"/>
  <c r="M1348" i="1" s="1"/>
  <c r="J1349" i="1"/>
  <c r="C1352" i="1"/>
  <c r="Q1421" i="1"/>
  <c r="R1421" i="1" s="1"/>
  <c r="S1422" i="1"/>
  <c r="T1422" i="1"/>
  <c r="D1422" i="1"/>
  <c r="E1422" i="1" s="1"/>
  <c r="F1423" i="1" s="1"/>
  <c r="A1423" i="1"/>
  <c r="O1422" i="1"/>
  <c r="K1349" i="1" l="1"/>
  <c r="L1349" i="1" s="1"/>
  <c r="M1349" i="1" s="1"/>
  <c r="J1350" i="1"/>
  <c r="G1349" i="1"/>
  <c r="H1348" i="1"/>
  <c r="N1348" i="1" s="1"/>
  <c r="P1348" i="1" s="1"/>
  <c r="B1348" i="1" s="1"/>
  <c r="C1353" i="1"/>
  <c r="T1423" i="1"/>
  <c r="S1423" i="1"/>
  <c r="Q1422" i="1"/>
  <c r="R1422" i="1" s="1"/>
  <c r="A1424" i="1"/>
  <c r="D1423" i="1"/>
  <c r="E1423" i="1" s="1"/>
  <c r="F1424" i="1" s="1"/>
  <c r="O1423" i="1"/>
  <c r="H1349" i="1" l="1"/>
  <c r="N1349" i="1" s="1"/>
  <c r="P1349" i="1" s="1"/>
  <c r="B1349" i="1" s="1"/>
  <c r="G1350" i="1"/>
  <c r="K1350" i="1"/>
  <c r="L1350" i="1" s="1"/>
  <c r="M1350" i="1" s="1"/>
  <c r="J1351" i="1"/>
  <c r="C1354" i="1"/>
  <c r="Q1423" i="1"/>
  <c r="R1423" i="1" s="1"/>
  <c r="T1424" i="1"/>
  <c r="S1424" i="1"/>
  <c r="O1424" i="1"/>
  <c r="D1424" i="1"/>
  <c r="E1424" i="1" s="1"/>
  <c r="F1425" i="1" s="1"/>
  <c r="A1425" i="1"/>
  <c r="K1351" i="1" l="1"/>
  <c r="L1351" i="1" s="1"/>
  <c r="M1351" i="1" s="1"/>
  <c r="J1352" i="1"/>
  <c r="G1351" i="1"/>
  <c r="H1350" i="1"/>
  <c r="N1350" i="1" s="1"/>
  <c r="P1350" i="1" s="1"/>
  <c r="B1350" i="1" s="1"/>
  <c r="C1355" i="1"/>
  <c r="T1425" i="1"/>
  <c r="Q1424" i="1"/>
  <c r="R1424" i="1" s="1"/>
  <c r="S1425" i="1"/>
  <c r="A1426" i="1"/>
  <c r="O1425" i="1"/>
  <c r="D1425" i="1"/>
  <c r="E1425" i="1" s="1"/>
  <c r="F1426" i="1" s="1"/>
  <c r="H1351" i="1" l="1"/>
  <c r="N1351" i="1" s="1"/>
  <c r="P1351" i="1" s="1"/>
  <c r="B1351" i="1" s="1"/>
  <c r="G1352" i="1"/>
  <c r="K1352" i="1"/>
  <c r="L1352" i="1" s="1"/>
  <c r="M1352" i="1" s="1"/>
  <c r="J1353" i="1"/>
  <c r="C1356" i="1"/>
  <c r="O1426" i="1"/>
  <c r="D1426" i="1"/>
  <c r="E1426" i="1" s="1"/>
  <c r="F1427" i="1" s="1"/>
  <c r="A1427" i="1"/>
  <c r="T1426" i="1"/>
  <c r="Q1425" i="1"/>
  <c r="R1425" i="1" s="1"/>
  <c r="S1426" i="1"/>
  <c r="K1353" i="1" l="1"/>
  <c r="L1353" i="1" s="1"/>
  <c r="M1353" i="1" s="1"/>
  <c r="J1354" i="1"/>
  <c r="G1353" i="1"/>
  <c r="H1352" i="1"/>
  <c r="N1352" i="1" s="1"/>
  <c r="P1352" i="1" s="1"/>
  <c r="B1352" i="1" s="1"/>
  <c r="C1357" i="1"/>
  <c r="A1428" i="1"/>
  <c r="D1427" i="1"/>
  <c r="E1427" i="1" s="1"/>
  <c r="F1428" i="1" s="1"/>
  <c r="O1427" i="1"/>
  <c r="S1427" i="1"/>
  <c r="Q1426" i="1"/>
  <c r="R1426" i="1" s="1"/>
  <c r="T1427" i="1"/>
  <c r="H1353" i="1" l="1"/>
  <c r="N1353" i="1" s="1"/>
  <c r="P1353" i="1" s="1"/>
  <c r="B1353" i="1" s="1"/>
  <c r="G1354" i="1"/>
  <c r="K1354" i="1"/>
  <c r="L1354" i="1" s="1"/>
  <c r="M1354" i="1" s="1"/>
  <c r="J1355" i="1"/>
  <c r="C1358" i="1"/>
  <c r="Q1427" i="1"/>
  <c r="R1427" i="1" s="1"/>
  <c r="T1428" i="1"/>
  <c r="S1428" i="1"/>
  <c r="A1429" i="1"/>
  <c r="O1428" i="1"/>
  <c r="D1428" i="1"/>
  <c r="E1428" i="1" s="1"/>
  <c r="F1429" i="1" s="1"/>
  <c r="K1355" i="1" l="1"/>
  <c r="L1355" i="1" s="1"/>
  <c r="M1355" i="1" s="1"/>
  <c r="J1356" i="1"/>
  <c r="H1354" i="1"/>
  <c r="N1354" i="1" s="1"/>
  <c r="P1354" i="1" s="1"/>
  <c r="B1354" i="1" s="1"/>
  <c r="G1355" i="1"/>
  <c r="C1359" i="1"/>
  <c r="O1429" i="1"/>
  <c r="A1430" i="1"/>
  <c r="D1429" i="1"/>
  <c r="E1429" i="1" s="1"/>
  <c r="F1430" i="1" s="1"/>
  <c r="T1429" i="1"/>
  <c r="Q1428" i="1"/>
  <c r="R1428" i="1" s="1"/>
  <c r="S1429" i="1"/>
  <c r="H1355" i="1" l="1"/>
  <c r="N1355" i="1" s="1"/>
  <c r="P1355" i="1" s="1"/>
  <c r="B1355" i="1" s="1"/>
  <c r="G1356" i="1"/>
  <c r="K1356" i="1"/>
  <c r="L1356" i="1" s="1"/>
  <c r="M1356" i="1" s="1"/>
  <c r="J1357" i="1"/>
  <c r="C1360" i="1"/>
  <c r="T1430" i="1"/>
  <c r="Q1429" i="1"/>
  <c r="R1429" i="1" s="1"/>
  <c r="S1430" i="1"/>
  <c r="A1431" i="1"/>
  <c r="D1430" i="1"/>
  <c r="E1430" i="1" s="1"/>
  <c r="F1431" i="1" s="1"/>
  <c r="O1430" i="1"/>
  <c r="K1357" i="1" l="1"/>
  <c r="L1357" i="1" s="1"/>
  <c r="M1357" i="1" s="1"/>
  <c r="J1358" i="1"/>
  <c r="G1357" i="1"/>
  <c r="H1356" i="1"/>
  <c r="N1356" i="1" s="1"/>
  <c r="P1356" i="1" s="1"/>
  <c r="B1356" i="1" s="1"/>
  <c r="C1361" i="1"/>
  <c r="Q1430" i="1"/>
  <c r="R1430" i="1" s="1"/>
  <c r="S1431" i="1"/>
  <c r="T1431" i="1"/>
  <c r="O1431" i="1"/>
  <c r="A1432" i="1"/>
  <c r="D1431" i="1"/>
  <c r="E1431" i="1" s="1"/>
  <c r="F1432" i="1" s="1"/>
  <c r="H1357" i="1" l="1"/>
  <c r="N1357" i="1" s="1"/>
  <c r="P1357" i="1" s="1"/>
  <c r="B1357" i="1" s="1"/>
  <c r="G1358" i="1"/>
  <c r="K1358" i="1"/>
  <c r="L1358" i="1" s="1"/>
  <c r="M1358" i="1" s="1"/>
  <c r="J1359" i="1"/>
  <c r="C1362" i="1"/>
  <c r="S1432" i="1"/>
  <c r="T1432" i="1"/>
  <c r="Q1431" i="1"/>
  <c r="R1431" i="1" s="1"/>
  <c r="O1432" i="1"/>
  <c r="A1433" i="1"/>
  <c r="D1432" i="1"/>
  <c r="E1432" i="1" s="1"/>
  <c r="F1433" i="1" s="1"/>
  <c r="K1359" i="1" l="1"/>
  <c r="L1359" i="1" s="1"/>
  <c r="M1359" i="1" s="1"/>
  <c r="J1360" i="1"/>
  <c r="G1359" i="1"/>
  <c r="H1358" i="1"/>
  <c r="N1358" i="1" s="1"/>
  <c r="P1358" i="1" s="1"/>
  <c r="B1358" i="1" s="1"/>
  <c r="C1363" i="1"/>
  <c r="O1433" i="1"/>
  <c r="A1434" i="1"/>
  <c r="D1433" i="1"/>
  <c r="E1433" i="1" s="1"/>
  <c r="F1434" i="1" s="1"/>
  <c r="T1433" i="1"/>
  <c r="S1433" i="1"/>
  <c r="Q1432" i="1"/>
  <c r="R1432" i="1" s="1"/>
  <c r="G1360" i="1" l="1"/>
  <c r="H1359" i="1"/>
  <c r="N1359" i="1" s="1"/>
  <c r="P1359" i="1" s="1"/>
  <c r="B1359" i="1" s="1"/>
  <c r="K1360" i="1"/>
  <c r="L1360" i="1" s="1"/>
  <c r="M1360" i="1" s="1"/>
  <c r="J1361" i="1"/>
  <c r="C1364" i="1"/>
  <c r="D1434" i="1"/>
  <c r="E1434" i="1" s="1"/>
  <c r="F1435" i="1" s="1"/>
  <c r="A1435" i="1"/>
  <c r="O1434" i="1"/>
  <c r="T1434" i="1"/>
  <c r="S1434" i="1"/>
  <c r="Q1433" i="1"/>
  <c r="R1433" i="1" s="1"/>
  <c r="K1361" i="1" l="1"/>
  <c r="L1361" i="1" s="1"/>
  <c r="M1361" i="1" s="1"/>
  <c r="J1362" i="1"/>
  <c r="G1361" i="1"/>
  <c r="H1360" i="1"/>
  <c r="N1360" i="1" s="1"/>
  <c r="P1360" i="1" s="1"/>
  <c r="B1360" i="1" s="1"/>
  <c r="C1365" i="1"/>
  <c r="D1435" i="1"/>
  <c r="E1435" i="1" s="1"/>
  <c r="F1436" i="1" s="1"/>
  <c r="O1435" i="1"/>
  <c r="A1436" i="1"/>
  <c r="S1435" i="1"/>
  <c r="Q1434" i="1"/>
  <c r="R1434" i="1" s="1"/>
  <c r="T1435" i="1"/>
  <c r="H1361" i="1" l="1"/>
  <c r="N1361" i="1" s="1"/>
  <c r="P1361" i="1" s="1"/>
  <c r="B1361" i="1" s="1"/>
  <c r="G1362" i="1"/>
  <c r="K1362" i="1"/>
  <c r="L1362" i="1" s="1"/>
  <c r="M1362" i="1" s="1"/>
  <c r="J1363" i="1"/>
  <c r="C1366" i="1"/>
  <c r="A1437" i="1"/>
  <c r="O1436" i="1"/>
  <c r="D1436" i="1"/>
  <c r="E1436" i="1" s="1"/>
  <c r="F1437" i="1" s="1"/>
  <c r="Q1435" i="1"/>
  <c r="R1435" i="1" s="1"/>
  <c r="S1436" i="1"/>
  <c r="T1436" i="1"/>
  <c r="K1363" i="1" l="1"/>
  <c r="L1363" i="1" s="1"/>
  <c r="M1363" i="1" s="1"/>
  <c r="J1364" i="1"/>
  <c r="H1362" i="1"/>
  <c r="N1362" i="1" s="1"/>
  <c r="P1362" i="1" s="1"/>
  <c r="B1362" i="1" s="1"/>
  <c r="G1363" i="1"/>
  <c r="C1367" i="1"/>
  <c r="D1437" i="1"/>
  <c r="E1437" i="1" s="1"/>
  <c r="F1438" i="1" s="1"/>
  <c r="A1438" i="1"/>
  <c r="O1437" i="1"/>
  <c r="T1437" i="1"/>
  <c r="S1437" i="1"/>
  <c r="Q1436" i="1"/>
  <c r="R1436" i="1" s="1"/>
  <c r="H1363" i="1" l="1"/>
  <c r="N1363" i="1" s="1"/>
  <c r="P1363" i="1" s="1"/>
  <c r="B1363" i="1" s="1"/>
  <c r="G1364" i="1"/>
  <c r="K1364" i="1"/>
  <c r="L1364" i="1" s="1"/>
  <c r="M1364" i="1" s="1"/>
  <c r="J1365" i="1"/>
  <c r="C1368" i="1"/>
  <c r="T1438" i="1"/>
  <c r="S1438" i="1"/>
  <c r="Q1437" i="1"/>
  <c r="R1437" i="1" s="1"/>
  <c r="O1438" i="1"/>
  <c r="D1438" i="1"/>
  <c r="E1438" i="1" s="1"/>
  <c r="F1439" i="1" s="1"/>
  <c r="A1439" i="1"/>
  <c r="K1365" i="1" l="1"/>
  <c r="L1365" i="1" s="1"/>
  <c r="M1365" i="1" s="1"/>
  <c r="J1366" i="1"/>
  <c r="H1364" i="1"/>
  <c r="N1364" i="1" s="1"/>
  <c r="P1364" i="1" s="1"/>
  <c r="B1364" i="1" s="1"/>
  <c r="G1365" i="1"/>
  <c r="C1369" i="1"/>
  <c r="T1439" i="1"/>
  <c r="S1439" i="1"/>
  <c r="Q1438" i="1"/>
  <c r="R1438" i="1" s="1"/>
  <c r="D1439" i="1"/>
  <c r="E1439" i="1" s="1"/>
  <c r="F1440" i="1" s="1"/>
  <c r="A1440" i="1"/>
  <c r="O1439" i="1"/>
  <c r="G1366" i="1" l="1"/>
  <c r="H1365" i="1"/>
  <c r="N1365" i="1" s="1"/>
  <c r="P1365" i="1" s="1"/>
  <c r="B1365" i="1" s="1"/>
  <c r="K1366" i="1"/>
  <c r="L1366" i="1" s="1"/>
  <c r="M1366" i="1" s="1"/>
  <c r="J1367" i="1"/>
  <c r="C1370" i="1"/>
  <c r="T1440" i="1"/>
  <c r="S1440" i="1"/>
  <c r="Q1439" i="1"/>
  <c r="R1439" i="1" s="1"/>
  <c r="O1440" i="1"/>
  <c r="A1441" i="1"/>
  <c r="D1440" i="1"/>
  <c r="E1440" i="1" s="1"/>
  <c r="F1441" i="1" s="1"/>
  <c r="K1367" i="1" l="1"/>
  <c r="L1367" i="1" s="1"/>
  <c r="M1367" i="1" s="1"/>
  <c r="J1368" i="1"/>
  <c r="G1367" i="1"/>
  <c r="H1366" i="1"/>
  <c r="N1366" i="1" s="1"/>
  <c r="P1366" i="1" s="1"/>
  <c r="B1366" i="1" s="1"/>
  <c r="C1371" i="1"/>
  <c r="O1441" i="1"/>
  <c r="D1441" i="1"/>
  <c r="E1441" i="1" s="1"/>
  <c r="F1442" i="1" s="1"/>
  <c r="A1442" i="1"/>
  <c r="T1441" i="1"/>
  <c r="S1441" i="1"/>
  <c r="Q1440" i="1"/>
  <c r="R1440" i="1" s="1"/>
  <c r="H1367" i="1" l="1"/>
  <c r="N1367" i="1" s="1"/>
  <c r="P1367" i="1" s="1"/>
  <c r="B1367" i="1" s="1"/>
  <c r="G1368" i="1"/>
  <c r="K1368" i="1"/>
  <c r="L1368" i="1" s="1"/>
  <c r="M1368" i="1" s="1"/>
  <c r="J1369" i="1"/>
  <c r="C1372" i="1"/>
  <c r="O1442" i="1"/>
  <c r="D1442" i="1"/>
  <c r="E1442" i="1" s="1"/>
  <c r="F1443" i="1" s="1"/>
  <c r="A1443" i="1"/>
  <c r="S1442" i="1"/>
  <c r="Q1441" i="1"/>
  <c r="R1441" i="1" s="1"/>
  <c r="T1442" i="1"/>
  <c r="K1369" i="1" l="1"/>
  <c r="L1369" i="1" s="1"/>
  <c r="M1369" i="1" s="1"/>
  <c r="J1370" i="1"/>
  <c r="G1369" i="1"/>
  <c r="H1368" i="1"/>
  <c r="N1368" i="1" s="1"/>
  <c r="P1368" i="1" s="1"/>
  <c r="B1368" i="1" s="1"/>
  <c r="C1373" i="1"/>
  <c r="D1443" i="1"/>
  <c r="E1443" i="1" s="1"/>
  <c r="F1444" i="1" s="1"/>
  <c r="O1443" i="1"/>
  <c r="A1444" i="1"/>
  <c r="S1443" i="1"/>
  <c r="Q1442" i="1"/>
  <c r="R1442" i="1" s="1"/>
  <c r="T1443" i="1"/>
  <c r="H1369" i="1" l="1"/>
  <c r="N1369" i="1" s="1"/>
  <c r="P1369" i="1" s="1"/>
  <c r="B1369" i="1" s="1"/>
  <c r="G1370" i="1"/>
  <c r="K1370" i="1"/>
  <c r="L1370" i="1" s="1"/>
  <c r="M1370" i="1" s="1"/>
  <c r="J1371" i="1"/>
  <c r="C1374" i="1"/>
  <c r="O1444" i="1"/>
  <c r="D1444" i="1"/>
  <c r="E1444" i="1" s="1"/>
  <c r="F1445" i="1" s="1"/>
  <c r="A1445" i="1"/>
  <c r="T1444" i="1"/>
  <c r="S1444" i="1"/>
  <c r="Q1443" i="1"/>
  <c r="R1443" i="1" s="1"/>
  <c r="K1371" i="1" l="1"/>
  <c r="L1371" i="1" s="1"/>
  <c r="M1371" i="1" s="1"/>
  <c r="J1372" i="1"/>
  <c r="G1371" i="1"/>
  <c r="H1370" i="1"/>
  <c r="N1370" i="1" s="1"/>
  <c r="P1370" i="1" s="1"/>
  <c r="B1370" i="1" s="1"/>
  <c r="C1375" i="1"/>
  <c r="O1445" i="1"/>
  <c r="D1445" i="1"/>
  <c r="E1445" i="1" s="1"/>
  <c r="F1446" i="1" s="1"/>
  <c r="A1446" i="1"/>
  <c r="S1445" i="1"/>
  <c r="Q1444" i="1"/>
  <c r="R1444" i="1" s="1"/>
  <c r="T1445" i="1"/>
  <c r="H1371" i="1" l="1"/>
  <c r="N1371" i="1" s="1"/>
  <c r="P1371" i="1" s="1"/>
  <c r="B1371" i="1" s="1"/>
  <c r="G1372" i="1"/>
  <c r="K1372" i="1"/>
  <c r="L1372" i="1" s="1"/>
  <c r="M1372" i="1" s="1"/>
  <c r="J1373" i="1"/>
  <c r="C1376" i="1"/>
  <c r="O1446" i="1"/>
  <c r="A1447" i="1"/>
  <c r="D1446" i="1"/>
  <c r="E1446" i="1" s="1"/>
  <c r="F1447" i="1" s="1"/>
  <c r="Q1445" i="1"/>
  <c r="R1445" i="1" s="1"/>
  <c r="T1446" i="1"/>
  <c r="S1446" i="1"/>
  <c r="K1373" i="1" l="1"/>
  <c r="L1373" i="1" s="1"/>
  <c r="M1373" i="1" s="1"/>
  <c r="J1374" i="1"/>
  <c r="G1373" i="1"/>
  <c r="H1372" i="1"/>
  <c r="N1372" i="1" s="1"/>
  <c r="P1372" i="1" s="1"/>
  <c r="B1372" i="1" s="1"/>
  <c r="C1377" i="1"/>
  <c r="A1448" i="1"/>
  <c r="O1447" i="1"/>
  <c r="D1447" i="1"/>
  <c r="E1447" i="1" s="1"/>
  <c r="F1448" i="1" s="1"/>
  <c r="T1447" i="1"/>
  <c r="S1447" i="1"/>
  <c r="Q1446" i="1"/>
  <c r="R1446" i="1" s="1"/>
  <c r="H1373" i="1" l="1"/>
  <c r="N1373" i="1" s="1"/>
  <c r="P1373" i="1" s="1"/>
  <c r="B1373" i="1" s="1"/>
  <c r="G1374" i="1"/>
  <c r="K1374" i="1"/>
  <c r="L1374" i="1" s="1"/>
  <c r="M1374" i="1" s="1"/>
  <c r="J1375" i="1"/>
  <c r="C1378" i="1"/>
  <c r="S1448" i="1"/>
  <c r="T1448" i="1"/>
  <c r="Q1447" i="1"/>
  <c r="R1447" i="1" s="1"/>
  <c r="A1449" i="1"/>
  <c r="D1448" i="1"/>
  <c r="E1448" i="1" s="1"/>
  <c r="F1449" i="1" s="1"/>
  <c r="O1448" i="1"/>
  <c r="K1375" i="1" l="1"/>
  <c r="L1375" i="1" s="1"/>
  <c r="M1375" i="1" s="1"/>
  <c r="J1376" i="1"/>
  <c r="G1375" i="1"/>
  <c r="H1374" i="1"/>
  <c r="N1374" i="1" s="1"/>
  <c r="P1374" i="1" s="1"/>
  <c r="B1374" i="1" s="1"/>
  <c r="C1379" i="1"/>
  <c r="O1449" i="1"/>
  <c r="A1450" i="1"/>
  <c r="D1449" i="1"/>
  <c r="E1449" i="1" s="1"/>
  <c r="F1450" i="1" s="1"/>
  <c r="T1449" i="1"/>
  <c r="Q1448" i="1"/>
  <c r="R1448" i="1" s="1"/>
  <c r="S1449" i="1"/>
  <c r="H1375" i="1" l="1"/>
  <c r="N1375" i="1" s="1"/>
  <c r="P1375" i="1" s="1"/>
  <c r="B1375" i="1" s="1"/>
  <c r="G1376" i="1"/>
  <c r="K1376" i="1"/>
  <c r="L1376" i="1" s="1"/>
  <c r="M1376" i="1" s="1"/>
  <c r="J1377" i="1"/>
  <c r="C1380" i="1"/>
  <c r="T1450" i="1"/>
  <c r="S1450" i="1"/>
  <c r="Q1449" i="1"/>
  <c r="R1449" i="1" s="1"/>
  <c r="O1450" i="1"/>
  <c r="D1450" i="1"/>
  <c r="E1450" i="1" s="1"/>
  <c r="F1451" i="1" s="1"/>
  <c r="A1451" i="1"/>
  <c r="K1377" i="1" l="1"/>
  <c r="L1377" i="1" s="1"/>
  <c r="M1377" i="1" s="1"/>
  <c r="J1378" i="1"/>
  <c r="H1376" i="1"/>
  <c r="N1376" i="1" s="1"/>
  <c r="P1376" i="1" s="1"/>
  <c r="B1376" i="1" s="1"/>
  <c r="G1377" i="1"/>
  <c r="C1381" i="1"/>
  <c r="Q1450" i="1"/>
  <c r="R1450" i="1" s="1"/>
  <c r="S1451" i="1"/>
  <c r="T1451" i="1"/>
  <c r="O1451" i="1"/>
  <c r="A1452" i="1"/>
  <c r="D1451" i="1"/>
  <c r="E1451" i="1" s="1"/>
  <c r="F1452" i="1" s="1"/>
  <c r="H1377" i="1" l="1"/>
  <c r="N1377" i="1" s="1"/>
  <c r="P1377" i="1" s="1"/>
  <c r="B1377" i="1" s="1"/>
  <c r="G1378" i="1"/>
  <c r="K1378" i="1"/>
  <c r="L1378" i="1" s="1"/>
  <c r="M1378" i="1" s="1"/>
  <c r="J1379" i="1"/>
  <c r="C1382" i="1"/>
  <c r="D1452" i="1"/>
  <c r="E1452" i="1" s="1"/>
  <c r="F1453" i="1" s="1"/>
  <c r="O1452" i="1"/>
  <c r="A1453" i="1"/>
  <c r="Q1451" i="1"/>
  <c r="R1451" i="1" s="1"/>
  <c r="T1452" i="1"/>
  <c r="S1452" i="1"/>
  <c r="K1379" i="1" l="1"/>
  <c r="L1379" i="1" s="1"/>
  <c r="M1379" i="1" s="1"/>
  <c r="J1380" i="1"/>
  <c r="G1379" i="1"/>
  <c r="H1378" i="1"/>
  <c r="N1378" i="1" s="1"/>
  <c r="P1378" i="1" s="1"/>
  <c r="B1378" i="1" s="1"/>
  <c r="C1383" i="1"/>
  <c r="O1453" i="1"/>
  <c r="A1454" i="1"/>
  <c r="D1453" i="1"/>
  <c r="E1453" i="1" s="1"/>
  <c r="F1454" i="1" s="1"/>
  <c r="S1453" i="1"/>
  <c r="Q1452" i="1"/>
  <c r="R1452" i="1" s="1"/>
  <c r="T1453" i="1"/>
  <c r="H1379" i="1" l="1"/>
  <c r="N1379" i="1" s="1"/>
  <c r="P1379" i="1" s="1"/>
  <c r="B1379" i="1" s="1"/>
  <c r="G1380" i="1"/>
  <c r="K1380" i="1"/>
  <c r="L1380" i="1" s="1"/>
  <c r="M1380" i="1" s="1"/>
  <c r="J1381" i="1"/>
  <c r="C1384" i="1"/>
  <c r="D1454" i="1"/>
  <c r="E1454" i="1" s="1"/>
  <c r="F1455" i="1" s="1"/>
  <c r="A1455" i="1"/>
  <c r="O1454" i="1"/>
  <c r="Q1453" i="1"/>
  <c r="R1453" i="1" s="1"/>
  <c r="T1454" i="1"/>
  <c r="S1454" i="1"/>
  <c r="K1381" i="1" l="1"/>
  <c r="L1381" i="1" s="1"/>
  <c r="M1381" i="1" s="1"/>
  <c r="J1382" i="1"/>
  <c r="H1380" i="1"/>
  <c r="N1380" i="1" s="1"/>
  <c r="P1380" i="1" s="1"/>
  <c r="B1380" i="1" s="1"/>
  <c r="G1381" i="1"/>
  <c r="C1385" i="1"/>
  <c r="Q1454" i="1"/>
  <c r="R1454" i="1" s="1"/>
  <c r="T1455" i="1"/>
  <c r="S1455" i="1"/>
  <c r="O1455" i="1"/>
  <c r="A1456" i="1"/>
  <c r="D1455" i="1"/>
  <c r="E1455" i="1" s="1"/>
  <c r="F1456" i="1" s="1"/>
  <c r="G1382" i="1" l="1"/>
  <c r="H1381" i="1"/>
  <c r="N1381" i="1" s="1"/>
  <c r="P1381" i="1" s="1"/>
  <c r="B1381" i="1" s="1"/>
  <c r="K1382" i="1"/>
  <c r="L1382" i="1" s="1"/>
  <c r="M1382" i="1" s="1"/>
  <c r="J1383" i="1"/>
  <c r="C1386" i="1"/>
  <c r="D1456" i="1"/>
  <c r="E1456" i="1" s="1"/>
  <c r="F1457" i="1" s="1"/>
  <c r="A1457" i="1"/>
  <c r="O1456" i="1"/>
  <c r="Q1455" i="1"/>
  <c r="R1455" i="1" s="1"/>
  <c r="T1456" i="1"/>
  <c r="S1456" i="1"/>
  <c r="K1383" i="1" l="1"/>
  <c r="L1383" i="1" s="1"/>
  <c r="M1383" i="1" s="1"/>
  <c r="J1384" i="1"/>
  <c r="H1382" i="1"/>
  <c r="N1382" i="1" s="1"/>
  <c r="P1382" i="1" s="1"/>
  <c r="B1382" i="1" s="1"/>
  <c r="G1383" i="1"/>
  <c r="C1387" i="1"/>
  <c r="Q1456" i="1"/>
  <c r="R1456" i="1" s="1"/>
  <c r="T1457" i="1"/>
  <c r="S1457" i="1"/>
  <c r="D1457" i="1"/>
  <c r="E1457" i="1" s="1"/>
  <c r="F1458" i="1" s="1"/>
  <c r="O1457" i="1"/>
  <c r="A1458" i="1"/>
  <c r="H1383" i="1" l="1"/>
  <c r="N1383" i="1" s="1"/>
  <c r="P1383" i="1" s="1"/>
  <c r="B1383" i="1" s="1"/>
  <c r="G1384" i="1"/>
  <c r="K1384" i="1"/>
  <c r="L1384" i="1" s="1"/>
  <c r="M1384" i="1" s="1"/>
  <c r="J1385" i="1"/>
  <c r="C1388" i="1"/>
  <c r="T1458" i="1"/>
  <c r="S1458" i="1"/>
  <c r="Q1457" i="1"/>
  <c r="R1457" i="1" s="1"/>
  <c r="A1459" i="1"/>
  <c r="O1458" i="1"/>
  <c r="D1458" i="1"/>
  <c r="E1458" i="1" s="1"/>
  <c r="F1459" i="1" s="1"/>
  <c r="K1385" i="1" l="1"/>
  <c r="L1385" i="1" s="1"/>
  <c r="M1385" i="1" s="1"/>
  <c r="J1386" i="1"/>
  <c r="H1384" i="1"/>
  <c r="N1384" i="1" s="1"/>
  <c r="P1384" i="1" s="1"/>
  <c r="B1384" i="1" s="1"/>
  <c r="G1385" i="1"/>
  <c r="C1389" i="1"/>
  <c r="O1459" i="1"/>
  <c r="A1460" i="1"/>
  <c r="D1459" i="1"/>
  <c r="E1459" i="1" s="1"/>
  <c r="F1460" i="1" s="1"/>
  <c r="Q1458" i="1"/>
  <c r="R1458" i="1" s="1"/>
  <c r="T1459" i="1"/>
  <c r="S1459" i="1"/>
  <c r="H1385" i="1" l="1"/>
  <c r="N1385" i="1" s="1"/>
  <c r="P1385" i="1" s="1"/>
  <c r="B1385" i="1" s="1"/>
  <c r="G1386" i="1"/>
  <c r="K1386" i="1"/>
  <c r="L1386" i="1" s="1"/>
  <c r="M1386" i="1" s="1"/>
  <c r="J1387" i="1"/>
  <c r="C1390" i="1"/>
  <c r="A1461" i="1"/>
  <c r="D1460" i="1"/>
  <c r="E1460" i="1" s="1"/>
  <c r="F1461" i="1" s="1"/>
  <c r="O1460" i="1"/>
  <c r="T1460" i="1"/>
  <c r="S1460" i="1"/>
  <c r="Q1459" i="1"/>
  <c r="R1459" i="1" s="1"/>
  <c r="K1387" i="1" l="1"/>
  <c r="L1387" i="1" s="1"/>
  <c r="M1387" i="1" s="1"/>
  <c r="J1388" i="1"/>
  <c r="H1386" i="1"/>
  <c r="N1386" i="1" s="1"/>
  <c r="P1386" i="1" s="1"/>
  <c r="B1386" i="1" s="1"/>
  <c r="G1387" i="1"/>
  <c r="C1391" i="1"/>
  <c r="O1461" i="1"/>
  <c r="A1462" i="1"/>
  <c r="D1461" i="1"/>
  <c r="E1461" i="1" s="1"/>
  <c r="F1462" i="1" s="1"/>
  <c r="Q1460" i="1"/>
  <c r="R1460" i="1" s="1"/>
  <c r="T1461" i="1"/>
  <c r="S1461" i="1"/>
  <c r="H1387" i="1" l="1"/>
  <c r="N1387" i="1" s="1"/>
  <c r="P1387" i="1" s="1"/>
  <c r="B1387" i="1" s="1"/>
  <c r="G1388" i="1"/>
  <c r="K1388" i="1"/>
  <c r="L1388" i="1" s="1"/>
  <c r="M1388" i="1" s="1"/>
  <c r="J1389" i="1"/>
  <c r="C1392" i="1"/>
  <c r="O1462" i="1"/>
  <c r="A1463" i="1"/>
  <c r="D1462" i="1"/>
  <c r="E1462" i="1" s="1"/>
  <c r="F1463" i="1" s="1"/>
  <c r="Q1461" i="1"/>
  <c r="R1461" i="1" s="1"/>
  <c r="T1462" i="1"/>
  <c r="S1462" i="1"/>
  <c r="K1389" i="1" l="1"/>
  <c r="L1389" i="1" s="1"/>
  <c r="M1389" i="1" s="1"/>
  <c r="J1390" i="1"/>
  <c r="H1388" i="1"/>
  <c r="N1388" i="1" s="1"/>
  <c r="P1388" i="1" s="1"/>
  <c r="B1388" i="1" s="1"/>
  <c r="G1389" i="1"/>
  <c r="C1393" i="1"/>
  <c r="A1464" i="1"/>
  <c r="D1463" i="1"/>
  <c r="E1463" i="1" s="1"/>
  <c r="F1464" i="1" s="1"/>
  <c r="O1463" i="1"/>
  <c r="Q1462" i="1"/>
  <c r="R1462" i="1" s="1"/>
  <c r="T1463" i="1"/>
  <c r="S1463" i="1"/>
  <c r="H1389" i="1" l="1"/>
  <c r="N1389" i="1" s="1"/>
  <c r="P1389" i="1" s="1"/>
  <c r="B1389" i="1" s="1"/>
  <c r="G1390" i="1"/>
  <c r="K1390" i="1"/>
  <c r="L1390" i="1" s="1"/>
  <c r="M1390" i="1" s="1"/>
  <c r="J1391" i="1"/>
  <c r="C1394" i="1"/>
  <c r="T1464" i="1"/>
  <c r="S1464" i="1"/>
  <c r="Q1463" i="1"/>
  <c r="R1463" i="1" s="1"/>
  <c r="O1464" i="1"/>
  <c r="A1465" i="1"/>
  <c r="D1464" i="1"/>
  <c r="E1464" i="1" s="1"/>
  <c r="F1465" i="1" s="1"/>
  <c r="K1391" i="1" l="1"/>
  <c r="L1391" i="1" s="1"/>
  <c r="M1391" i="1" s="1"/>
  <c r="J1392" i="1"/>
  <c r="H1390" i="1"/>
  <c r="N1390" i="1" s="1"/>
  <c r="P1390" i="1" s="1"/>
  <c r="B1390" i="1" s="1"/>
  <c r="G1391" i="1"/>
  <c r="C1395" i="1"/>
  <c r="D1465" i="1"/>
  <c r="E1465" i="1" s="1"/>
  <c r="F1466" i="1" s="1"/>
  <c r="O1465" i="1"/>
  <c r="A1466" i="1"/>
  <c r="Q1464" i="1"/>
  <c r="R1464" i="1" s="1"/>
  <c r="T1465" i="1"/>
  <c r="S1465" i="1"/>
  <c r="H1391" i="1" l="1"/>
  <c r="N1391" i="1" s="1"/>
  <c r="P1391" i="1" s="1"/>
  <c r="B1391" i="1" s="1"/>
  <c r="G1392" i="1"/>
  <c r="K1392" i="1"/>
  <c r="L1392" i="1" s="1"/>
  <c r="M1392" i="1" s="1"/>
  <c r="J1393" i="1"/>
  <c r="C1396" i="1"/>
  <c r="A1467" i="1"/>
  <c r="O1466" i="1"/>
  <c r="D1466" i="1"/>
  <c r="E1466" i="1" s="1"/>
  <c r="F1467" i="1" s="1"/>
  <c r="S1466" i="1"/>
  <c r="Q1465" i="1"/>
  <c r="R1465" i="1" s="1"/>
  <c r="T1466" i="1"/>
  <c r="K1393" i="1" l="1"/>
  <c r="L1393" i="1" s="1"/>
  <c r="M1393" i="1" s="1"/>
  <c r="J1394" i="1"/>
  <c r="H1392" i="1"/>
  <c r="N1392" i="1" s="1"/>
  <c r="P1392" i="1" s="1"/>
  <c r="B1392" i="1" s="1"/>
  <c r="G1393" i="1"/>
  <c r="C1397" i="1"/>
  <c r="S1467" i="1"/>
  <c r="T1467" i="1"/>
  <c r="Q1466" i="1"/>
  <c r="R1466" i="1" s="1"/>
  <c r="O1467" i="1"/>
  <c r="A1468" i="1"/>
  <c r="D1467" i="1"/>
  <c r="E1467" i="1" s="1"/>
  <c r="F1468" i="1" s="1"/>
  <c r="G1394" i="1" l="1"/>
  <c r="H1393" i="1"/>
  <c r="N1393" i="1" s="1"/>
  <c r="P1393" i="1" s="1"/>
  <c r="B1393" i="1" s="1"/>
  <c r="K1394" i="1"/>
  <c r="L1394" i="1" s="1"/>
  <c r="M1394" i="1" s="1"/>
  <c r="J1395" i="1"/>
  <c r="C1398" i="1"/>
  <c r="Q1467" i="1"/>
  <c r="S1468" i="1"/>
  <c r="T1468" i="1"/>
  <c r="D1468" i="1"/>
  <c r="E1468" i="1" s="1"/>
  <c r="F1469" i="1" s="1"/>
  <c r="A1469" i="1"/>
  <c r="O1468" i="1"/>
  <c r="K1395" i="1" l="1"/>
  <c r="L1395" i="1" s="1"/>
  <c r="M1395" i="1" s="1"/>
  <c r="J1396" i="1"/>
  <c r="H1394" i="1"/>
  <c r="N1394" i="1" s="1"/>
  <c r="P1394" i="1" s="1"/>
  <c r="B1394" i="1" s="1"/>
  <c r="G1395" i="1"/>
  <c r="C1399" i="1"/>
  <c r="D1469" i="1"/>
  <c r="E1469" i="1" s="1"/>
  <c r="F1470" i="1" s="1"/>
  <c r="A1470" i="1"/>
  <c r="O1469" i="1"/>
  <c r="Q1468" i="1"/>
  <c r="T1469" i="1"/>
  <c r="S1469" i="1"/>
  <c r="G1396" i="1" l="1"/>
  <c r="H1395" i="1"/>
  <c r="N1395" i="1" s="1"/>
  <c r="P1395" i="1" s="1"/>
  <c r="B1395" i="1" s="1"/>
  <c r="K1396" i="1"/>
  <c r="L1396" i="1" s="1"/>
  <c r="M1396" i="1" s="1"/>
  <c r="J1397" i="1"/>
  <c r="C1400" i="1"/>
  <c r="S1470" i="1"/>
  <c r="T1470" i="1"/>
  <c r="Q1469" i="1"/>
  <c r="R1469" i="1" s="1"/>
  <c r="A1471" i="1"/>
  <c r="O1470" i="1"/>
  <c r="D1470" i="1"/>
  <c r="E1470" i="1" s="1"/>
  <c r="F1471" i="1" s="1"/>
  <c r="K1397" i="1" l="1"/>
  <c r="L1397" i="1" s="1"/>
  <c r="M1397" i="1" s="1"/>
  <c r="J1398" i="1"/>
  <c r="H1396" i="1"/>
  <c r="N1396" i="1" s="1"/>
  <c r="P1396" i="1" s="1"/>
  <c r="B1396" i="1" s="1"/>
  <c r="G1397" i="1"/>
  <c r="C1401" i="1"/>
  <c r="O1471" i="1"/>
  <c r="A1472" i="1"/>
  <c r="D1471" i="1"/>
  <c r="E1471" i="1" s="1"/>
  <c r="F1472" i="1" s="1"/>
  <c r="Q1470" i="1"/>
  <c r="R1470" i="1" s="1"/>
  <c r="S1471" i="1"/>
  <c r="T1471" i="1"/>
  <c r="H1397" i="1" l="1"/>
  <c r="N1397" i="1" s="1"/>
  <c r="P1397" i="1" s="1"/>
  <c r="B1397" i="1" s="1"/>
  <c r="G1398" i="1"/>
  <c r="K1398" i="1"/>
  <c r="L1398" i="1" s="1"/>
  <c r="M1398" i="1" s="1"/>
  <c r="J1399" i="1"/>
  <c r="C1402" i="1"/>
  <c r="A1473" i="1"/>
  <c r="D1472" i="1"/>
  <c r="E1472" i="1" s="1"/>
  <c r="F1473" i="1" s="1"/>
  <c r="O1472" i="1"/>
  <c r="Q1471" i="1"/>
  <c r="R1471" i="1" s="1"/>
  <c r="S1472" i="1"/>
  <c r="T1472" i="1"/>
  <c r="K1399" i="1" l="1"/>
  <c r="L1399" i="1" s="1"/>
  <c r="M1399" i="1" s="1"/>
  <c r="J1400" i="1"/>
  <c r="H1398" i="1"/>
  <c r="N1398" i="1" s="1"/>
  <c r="P1398" i="1" s="1"/>
  <c r="B1398" i="1" s="1"/>
  <c r="G1399" i="1"/>
  <c r="C1403" i="1"/>
  <c r="Q1472" i="1"/>
  <c r="R1472" i="1" s="1"/>
  <c r="T1473" i="1"/>
  <c r="S1473" i="1"/>
  <c r="O1473" i="1"/>
  <c r="Q1473" i="1" s="1"/>
  <c r="A1474" i="1"/>
  <c r="D1473" i="1"/>
  <c r="E1473" i="1" s="1"/>
  <c r="G1400" i="1" l="1"/>
  <c r="H1399" i="1"/>
  <c r="N1399" i="1" s="1"/>
  <c r="P1399" i="1" s="1"/>
  <c r="K1400" i="1"/>
  <c r="L1400" i="1" s="1"/>
  <c r="M1400" i="1" s="1"/>
  <c r="J1401" i="1"/>
  <c r="C1404" i="1"/>
  <c r="B1399" i="1" l="1"/>
  <c r="K1401" i="1"/>
  <c r="L1401" i="1" s="1"/>
  <c r="M1401" i="1" s="1"/>
  <c r="J1402" i="1"/>
  <c r="H1400" i="1"/>
  <c r="N1400" i="1" s="1"/>
  <c r="P1400" i="1" s="1"/>
  <c r="B1400" i="1" s="1"/>
  <c r="G1401" i="1"/>
  <c r="C1405" i="1"/>
  <c r="H1401" i="1" l="1"/>
  <c r="N1401" i="1" s="1"/>
  <c r="P1401" i="1" s="1"/>
  <c r="G1402" i="1"/>
  <c r="K1402" i="1"/>
  <c r="L1402" i="1" s="1"/>
  <c r="M1402" i="1" s="1"/>
  <c r="J1403" i="1"/>
  <c r="C1406" i="1"/>
  <c r="B1401" i="1" l="1"/>
  <c r="K1403" i="1"/>
  <c r="L1403" i="1" s="1"/>
  <c r="M1403" i="1" s="1"/>
  <c r="J1404" i="1"/>
  <c r="G1403" i="1"/>
  <c r="H1402" i="1"/>
  <c r="N1402" i="1" s="1"/>
  <c r="P1402" i="1" s="1"/>
  <c r="B1402" i="1" s="1"/>
  <c r="C1407" i="1"/>
  <c r="G1404" i="1" l="1"/>
  <c r="H1403" i="1"/>
  <c r="N1403" i="1" s="1"/>
  <c r="P1403" i="1" s="1"/>
  <c r="B1403" i="1" s="1"/>
  <c r="K1404" i="1"/>
  <c r="L1404" i="1" s="1"/>
  <c r="M1404" i="1" s="1"/>
  <c r="J1405" i="1"/>
  <c r="C1408" i="1"/>
  <c r="K1405" i="1" l="1"/>
  <c r="L1405" i="1" s="1"/>
  <c r="M1405" i="1" s="1"/>
  <c r="J1406" i="1"/>
  <c r="G1405" i="1"/>
  <c r="H1404" i="1"/>
  <c r="N1404" i="1" s="1"/>
  <c r="P1404" i="1" s="1"/>
  <c r="C1409" i="1"/>
  <c r="B1404" i="1" l="1"/>
  <c r="H1405" i="1"/>
  <c r="N1405" i="1" s="1"/>
  <c r="P1405" i="1" s="1"/>
  <c r="B1405" i="1" s="1"/>
  <c r="G1406" i="1"/>
  <c r="K1406" i="1"/>
  <c r="L1406" i="1" s="1"/>
  <c r="M1406" i="1" s="1"/>
  <c r="J1407" i="1"/>
  <c r="C1410" i="1"/>
  <c r="K1407" i="1" l="1"/>
  <c r="L1407" i="1" s="1"/>
  <c r="M1407" i="1" s="1"/>
  <c r="J1408" i="1"/>
  <c r="H1406" i="1"/>
  <c r="N1406" i="1" s="1"/>
  <c r="P1406" i="1" s="1"/>
  <c r="G1407" i="1"/>
  <c r="C1411" i="1"/>
  <c r="B1406" i="1" l="1"/>
  <c r="G1408" i="1"/>
  <c r="H1407" i="1"/>
  <c r="N1407" i="1" s="1"/>
  <c r="P1407" i="1" s="1"/>
  <c r="B1407" i="1" s="1"/>
  <c r="K1408" i="1"/>
  <c r="L1408" i="1" s="1"/>
  <c r="M1408" i="1" s="1"/>
  <c r="J1409" i="1"/>
  <c r="C1412" i="1"/>
  <c r="K1409" i="1" l="1"/>
  <c r="L1409" i="1" s="1"/>
  <c r="M1409" i="1" s="1"/>
  <c r="J1410" i="1"/>
  <c r="G1409" i="1"/>
  <c r="H1408" i="1"/>
  <c r="N1408" i="1" s="1"/>
  <c r="P1408" i="1" s="1"/>
  <c r="C1413" i="1"/>
  <c r="B1408" i="1" l="1"/>
  <c r="H1409" i="1"/>
  <c r="N1409" i="1" s="1"/>
  <c r="P1409" i="1" s="1"/>
  <c r="B1409" i="1" s="1"/>
  <c r="G1410" i="1"/>
  <c r="K1410" i="1"/>
  <c r="L1410" i="1" s="1"/>
  <c r="M1410" i="1" s="1"/>
  <c r="J1411" i="1"/>
  <c r="C1414" i="1"/>
  <c r="K1411" i="1" l="1"/>
  <c r="L1411" i="1" s="1"/>
  <c r="M1411" i="1" s="1"/>
  <c r="J1412" i="1"/>
  <c r="G1411" i="1"/>
  <c r="H1410" i="1"/>
  <c r="N1410" i="1" s="1"/>
  <c r="P1410" i="1" s="1"/>
  <c r="B1410" i="1" s="1"/>
  <c r="C1415" i="1"/>
  <c r="G1412" i="1" l="1"/>
  <c r="H1411" i="1"/>
  <c r="N1411" i="1" s="1"/>
  <c r="P1411" i="1" s="1"/>
  <c r="K1412" i="1"/>
  <c r="L1412" i="1" s="1"/>
  <c r="M1412" i="1" s="1"/>
  <c r="J1413" i="1"/>
  <c r="C1416" i="1"/>
  <c r="B1411" i="1" l="1"/>
  <c r="K1413" i="1"/>
  <c r="L1413" i="1" s="1"/>
  <c r="M1413" i="1" s="1"/>
  <c r="J1414" i="1"/>
  <c r="H1412" i="1"/>
  <c r="N1412" i="1" s="1"/>
  <c r="P1412" i="1" s="1"/>
  <c r="B1412" i="1" s="1"/>
  <c r="G1413" i="1"/>
  <c r="C1417" i="1"/>
  <c r="G1414" i="1" l="1"/>
  <c r="H1413" i="1"/>
  <c r="N1413" i="1" s="1"/>
  <c r="P1413" i="1" s="1"/>
  <c r="K1414" i="1"/>
  <c r="L1414" i="1" s="1"/>
  <c r="M1414" i="1" s="1"/>
  <c r="J1415" i="1"/>
  <c r="C1418" i="1"/>
  <c r="B1413" i="1" l="1"/>
  <c r="K1415" i="1"/>
  <c r="L1415" i="1" s="1"/>
  <c r="M1415" i="1" s="1"/>
  <c r="J1416" i="1"/>
  <c r="G1415" i="1"/>
  <c r="H1414" i="1"/>
  <c r="N1414" i="1" s="1"/>
  <c r="P1414" i="1" s="1"/>
  <c r="B1414" i="1" s="1"/>
  <c r="C1419" i="1"/>
  <c r="H1415" i="1" l="1"/>
  <c r="N1415" i="1" s="1"/>
  <c r="P1415" i="1" s="1"/>
  <c r="G1416" i="1"/>
  <c r="K1416" i="1"/>
  <c r="L1416" i="1" s="1"/>
  <c r="M1416" i="1" s="1"/>
  <c r="J1417" i="1"/>
  <c r="C1420" i="1"/>
  <c r="B1415" i="1" l="1"/>
  <c r="K1417" i="1"/>
  <c r="L1417" i="1" s="1"/>
  <c r="M1417" i="1" s="1"/>
  <c r="J1418" i="1"/>
  <c r="G1417" i="1"/>
  <c r="H1416" i="1"/>
  <c r="N1416" i="1" s="1"/>
  <c r="P1416" i="1" s="1"/>
  <c r="B1416" i="1" s="1"/>
  <c r="C1421" i="1"/>
  <c r="G1418" i="1" l="1"/>
  <c r="H1417" i="1"/>
  <c r="N1417" i="1" s="1"/>
  <c r="P1417" i="1" s="1"/>
  <c r="B1417" i="1" s="1"/>
  <c r="K1418" i="1"/>
  <c r="L1418" i="1" s="1"/>
  <c r="M1418" i="1" s="1"/>
  <c r="J1419" i="1"/>
  <c r="C1422" i="1"/>
  <c r="K1419" i="1" l="1"/>
  <c r="L1419" i="1" s="1"/>
  <c r="M1419" i="1" s="1"/>
  <c r="J1420" i="1"/>
  <c r="H1418" i="1"/>
  <c r="N1418" i="1" s="1"/>
  <c r="P1418" i="1" s="1"/>
  <c r="G1419" i="1"/>
  <c r="C1423" i="1"/>
  <c r="B1418" i="1" l="1"/>
  <c r="H1419" i="1"/>
  <c r="N1419" i="1" s="1"/>
  <c r="P1419" i="1" s="1"/>
  <c r="B1419" i="1" s="1"/>
  <c r="G1420" i="1"/>
  <c r="K1420" i="1"/>
  <c r="L1420" i="1" s="1"/>
  <c r="M1420" i="1" s="1"/>
  <c r="J1421" i="1"/>
  <c r="C1424" i="1"/>
  <c r="K1421" i="1" l="1"/>
  <c r="L1421" i="1" s="1"/>
  <c r="M1421" i="1" s="1"/>
  <c r="J1422" i="1"/>
  <c r="G1421" i="1"/>
  <c r="H1420" i="1"/>
  <c r="N1420" i="1" s="1"/>
  <c r="P1420" i="1" s="1"/>
  <c r="C1425" i="1"/>
  <c r="B1420" i="1" l="1"/>
  <c r="G1422" i="1"/>
  <c r="H1421" i="1"/>
  <c r="N1421" i="1" s="1"/>
  <c r="P1421" i="1" s="1"/>
  <c r="B1421" i="1" s="1"/>
  <c r="K1422" i="1"/>
  <c r="L1422" i="1" s="1"/>
  <c r="M1422" i="1" s="1"/>
  <c r="J1423" i="1"/>
  <c r="C1426" i="1"/>
  <c r="K1423" i="1" l="1"/>
  <c r="L1423" i="1" s="1"/>
  <c r="M1423" i="1" s="1"/>
  <c r="J1424" i="1"/>
  <c r="G1423" i="1"/>
  <c r="H1422" i="1"/>
  <c r="N1422" i="1" s="1"/>
  <c r="P1422" i="1" s="1"/>
  <c r="C1427" i="1"/>
  <c r="B1422" i="1" l="1"/>
  <c r="H1423" i="1"/>
  <c r="N1423" i="1" s="1"/>
  <c r="P1423" i="1" s="1"/>
  <c r="B1423" i="1" s="1"/>
  <c r="G1424" i="1"/>
  <c r="K1424" i="1"/>
  <c r="L1424" i="1" s="1"/>
  <c r="M1424" i="1" s="1"/>
  <c r="J1425" i="1"/>
  <c r="C1428" i="1"/>
  <c r="K1425" i="1" l="1"/>
  <c r="L1425" i="1" s="1"/>
  <c r="M1425" i="1" s="1"/>
  <c r="J1426" i="1"/>
  <c r="G1425" i="1"/>
  <c r="H1424" i="1"/>
  <c r="N1424" i="1" s="1"/>
  <c r="P1424" i="1" s="1"/>
  <c r="B1424" i="1" s="1"/>
  <c r="C1429" i="1"/>
  <c r="H1425" i="1" l="1"/>
  <c r="N1425" i="1" s="1"/>
  <c r="P1425" i="1" s="1"/>
  <c r="G1426" i="1"/>
  <c r="K1426" i="1"/>
  <c r="L1426" i="1" s="1"/>
  <c r="M1426" i="1" s="1"/>
  <c r="J1427" i="1"/>
  <c r="C1430" i="1"/>
  <c r="B1425" i="1" l="1"/>
  <c r="K1427" i="1"/>
  <c r="L1427" i="1" s="1"/>
  <c r="M1427" i="1" s="1"/>
  <c r="J1428" i="1"/>
  <c r="H1426" i="1"/>
  <c r="N1426" i="1" s="1"/>
  <c r="P1426" i="1" s="1"/>
  <c r="B1426" i="1" s="1"/>
  <c r="G1427" i="1"/>
  <c r="C1431" i="1"/>
  <c r="H1427" i="1" l="1"/>
  <c r="N1427" i="1" s="1"/>
  <c r="P1427" i="1" s="1"/>
  <c r="G1428" i="1"/>
  <c r="K1428" i="1"/>
  <c r="L1428" i="1" s="1"/>
  <c r="M1428" i="1" s="1"/>
  <c r="J1429" i="1"/>
  <c r="C1432" i="1"/>
  <c r="B1427" i="1" l="1"/>
  <c r="K1429" i="1"/>
  <c r="L1429" i="1" s="1"/>
  <c r="M1429" i="1" s="1"/>
  <c r="J1430" i="1"/>
  <c r="G1429" i="1"/>
  <c r="H1428" i="1"/>
  <c r="N1428" i="1" s="1"/>
  <c r="P1428" i="1" s="1"/>
  <c r="B1428" i="1" s="1"/>
  <c r="C1433" i="1"/>
  <c r="H1429" i="1" l="1"/>
  <c r="N1429" i="1" s="1"/>
  <c r="P1429" i="1" s="1"/>
  <c r="G1430" i="1"/>
  <c r="K1430" i="1"/>
  <c r="L1430" i="1" s="1"/>
  <c r="M1430" i="1" s="1"/>
  <c r="J1431" i="1"/>
  <c r="C1434" i="1"/>
  <c r="B1429" i="1" l="1"/>
  <c r="K1431" i="1"/>
  <c r="L1431" i="1" s="1"/>
  <c r="M1431" i="1" s="1"/>
  <c r="J1432" i="1"/>
  <c r="G1431" i="1"/>
  <c r="H1430" i="1"/>
  <c r="N1430" i="1" s="1"/>
  <c r="P1430" i="1" s="1"/>
  <c r="B1430" i="1" s="1"/>
  <c r="C1435" i="1"/>
  <c r="G1432" i="1" l="1"/>
  <c r="H1431" i="1"/>
  <c r="N1431" i="1" s="1"/>
  <c r="P1431" i="1" s="1"/>
  <c r="B1431" i="1" s="1"/>
  <c r="K1432" i="1"/>
  <c r="L1432" i="1" s="1"/>
  <c r="M1432" i="1" s="1"/>
  <c r="J1433" i="1"/>
  <c r="C1436" i="1"/>
  <c r="K1433" i="1" l="1"/>
  <c r="L1433" i="1" s="1"/>
  <c r="M1433" i="1" s="1"/>
  <c r="J1434" i="1"/>
  <c r="H1432" i="1"/>
  <c r="N1432" i="1" s="1"/>
  <c r="P1432" i="1" s="1"/>
  <c r="G1433" i="1"/>
  <c r="C1437" i="1"/>
  <c r="B1432" i="1" l="1"/>
  <c r="H1433" i="1"/>
  <c r="N1433" i="1" s="1"/>
  <c r="P1433" i="1" s="1"/>
  <c r="B1433" i="1" s="1"/>
  <c r="G1434" i="1"/>
  <c r="K1434" i="1"/>
  <c r="L1434" i="1" s="1"/>
  <c r="M1434" i="1" s="1"/>
  <c r="J1435" i="1"/>
  <c r="C1438" i="1"/>
  <c r="K1435" i="1" l="1"/>
  <c r="L1435" i="1" s="1"/>
  <c r="M1435" i="1" s="1"/>
  <c r="J1436" i="1"/>
  <c r="G1435" i="1"/>
  <c r="H1434" i="1"/>
  <c r="N1434" i="1" s="1"/>
  <c r="P1434" i="1" s="1"/>
  <c r="C1439" i="1"/>
  <c r="B1434" i="1" l="1"/>
  <c r="H1435" i="1"/>
  <c r="N1435" i="1" s="1"/>
  <c r="P1435" i="1" s="1"/>
  <c r="B1435" i="1" s="1"/>
  <c r="G1436" i="1"/>
  <c r="K1436" i="1"/>
  <c r="L1436" i="1" s="1"/>
  <c r="M1436" i="1" s="1"/>
  <c r="J1437" i="1"/>
  <c r="C1440" i="1"/>
  <c r="K1437" i="1" l="1"/>
  <c r="L1437" i="1" s="1"/>
  <c r="M1437" i="1" s="1"/>
  <c r="J1438" i="1"/>
  <c r="H1436" i="1"/>
  <c r="N1436" i="1" s="1"/>
  <c r="P1436" i="1" s="1"/>
  <c r="G1437" i="1"/>
  <c r="C1441" i="1"/>
  <c r="B1436" i="1" l="1"/>
  <c r="G1438" i="1"/>
  <c r="H1437" i="1"/>
  <c r="N1437" i="1" s="1"/>
  <c r="P1437" i="1" s="1"/>
  <c r="B1437" i="1" s="1"/>
  <c r="K1438" i="1"/>
  <c r="L1438" i="1" s="1"/>
  <c r="M1438" i="1" s="1"/>
  <c r="J1439" i="1"/>
  <c r="C1442" i="1"/>
  <c r="K1439" i="1" l="1"/>
  <c r="L1439" i="1" s="1"/>
  <c r="M1439" i="1" s="1"/>
  <c r="J1440" i="1"/>
  <c r="H1438" i="1"/>
  <c r="N1438" i="1" s="1"/>
  <c r="P1438" i="1" s="1"/>
  <c r="B1438" i="1" s="1"/>
  <c r="G1439" i="1"/>
  <c r="C1443" i="1"/>
  <c r="H1439" i="1" l="1"/>
  <c r="N1439" i="1" s="1"/>
  <c r="P1439" i="1" s="1"/>
  <c r="G1440" i="1"/>
  <c r="K1440" i="1"/>
  <c r="L1440" i="1" s="1"/>
  <c r="M1440" i="1" s="1"/>
  <c r="J1441" i="1"/>
  <c r="C1444" i="1"/>
  <c r="B1439" i="1" l="1"/>
  <c r="K1441" i="1"/>
  <c r="L1441" i="1" s="1"/>
  <c r="M1441" i="1" s="1"/>
  <c r="J1442" i="1"/>
  <c r="H1440" i="1"/>
  <c r="N1440" i="1" s="1"/>
  <c r="P1440" i="1" s="1"/>
  <c r="B1440" i="1" s="1"/>
  <c r="G1441" i="1"/>
  <c r="C1445" i="1"/>
  <c r="H1441" i="1" l="1"/>
  <c r="N1441" i="1" s="1"/>
  <c r="P1441" i="1" s="1"/>
  <c r="G1442" i="1"/>
  <c r="K1442" i="1"/>
  <c r="L1442" i="1" s="1"/>
  <c r="M1442" i="1" s="1"/>
  <c r="J1443" i="1"/>
  <c r="C1446" i="1"/>
  <c r="B1441" i="1" l="1"/>
  <c r="K1443" i="1"/>
  <c r="L1443" i="1" s="1"/>
  <c r="M1443" i="1" s="1"/>
  <c r="J1444" i="1"/>
  <c r="H1442" i="1"/>
  <c r="N1442" i="1" s="1"/>
  <c r="P1442" i="1" s="1"/>
  <c r="B1442" i="1" s="1"/>
  <c r="G1443" i="1"/>
  <c r="C1447" i="1"/>
  <c r="H1443" i="1" l="1"/>
  <c r="N1443" i="1" s="1"/>
  <c r="P1443" i="1" s="1"/>
  <c r="G1444" i="1"/>
  <c r="K1444" i="1"/>
  <c r="L1444" i="1" s="1"/>
  <c r="M1444" i="1" s="1"/>
  <c r="J1445" i="1"/>
  <c r="C1448" i="1"/>
  <c r="B1443" i="1" l="1"/>
  <c r="K1445" i="1"/>
  <c r="L1445" i="1" s="1"/>
  <c r="M1445" i="1" s="1"/>
  <c r="J1446" i="1"/>
  <c r="H1444" i="1"/>
  <c r="N1444" i="1" s="1"/>
  <c r="P1444" i="1" s="1"/>
  <c r="B1444" i="1" s="1"/>
  <c r="G1445" i="1"/>
  <c r="C1449" i="1"/>
  <c r="H1445" i="1" l="1"/>
  <c r="N1445" i="1" s="1"/>
  <c r="P1445" i="1" s="1"/>
  <c r="B1445" i="1" s="1"/>
  <c r="G1446" i="1"/>
  <c r="K1446" i="1"/>
  <c r="L1446" i="1" s="1"/>
  <c r="M1446" i="1" s="1"/>
  <c r="J1447" i="1"/>
  <c r="C1450" i="1"/>
  <c r="K1447" i="1" l="1"/>
  <c r="L1447" i="1" s="1"/>
  <c r="M1447" i="1" s="1"/>
  <c r="J1448" i="1"/>
  <c r="H1446" i="1"/>
  <c r="N1446" i="1" s="1"/>
  <c r="P1446" i="1" s="1"/>
  <c r="G1447" i="1"/>
  <c r="C1451" i="1"/>
  <c r="B1446" i="1" l="1"/>
  <c r="H1447" i="1"/>
  <c r="N1447" i="1" s="1"/>
  <c r="P1447" i="1" s="1"/>
  <c r="B1447" i="1" s="1"/>
  <c r="G1448" i="1"/>
  <c r="K1448" i="1"/>
  <c r="L1448" i="1" s="1"/>
  <c r="M1448" i="1" s="1"/>
  <c r="J1449" i="1"/>
  <c r="C1452" i="1"/>
  <c r="K1449" i="1" l="1"/>
  <c r="L1449" i="1" s="1"/>
  <c r="M1449" i="1" s="1"/>
  <c r="J1450" i="1"/>
  <c r="G1449" i="1"/>
  <c r="H1448" i="1"/>
  <c r="N1448" i="1" s="1"/>
  <c r="P1448" i="1" s="1"/>
  <c r="C1453" i="1"/>
  <c r="B1448" i="1" l="1"/>
  <c r="H1449" i="1"/>
  <c r="N1449" i="1" s="1"/>
  <c r="P1449" i="1" s="1"/>
  <c r="B1449" i="1" s="1"/>
  <c r="G1450" i="1"/>
  <c r="K1450" i="1"/>
  <c r="L1450" i="1" s="1"/>
  <c r="M1450" i="1" s="1"/>
  <c r="J1451" i="1"/>
  <c r="C1454" i="1"/>
  <c r="K1451" i="1" l="1"/>
  <c r="L1451" i="1" s="1"/>
  <c r="M1451" i="1" s="1"/>
  <c r="J1452" i="1"/>
  <c r="G1451" i="1"/>
  <c r="H1450" i="1"/>
  <c r="N1450" i="1" s="1"/>
  <c r="P1450" i="1" s="1"/>
  <c r="C1455" i="1"/>
  <c r="B1450" i="1" l="1"/>
  <c r="H1451" i="1"/>
  <c r="N1451" i="1" s="1"/>
  <c r="P1451" i="1" s="1"/>
  <c r="B1451" i="1" s="1"/>
  <c r="G1452" i="1"/>
  <c r="K1452" i="1"/>
  <c r="L1452" i="1" s="1"/>
  <c r="M1452" i="1" s="1"/>
  <c r="J1453" i="1"/>
  <c r="C1456" i="1"/>
  <c r="K1453" i="1" l="1"/>
  <c r="L1453" i="1" s="1"/>
  <c r="M1453" i="1" s="1"/>
  <c r="J1454" i="1"/>
  <c r="H1452" i="1"/>
  <c r="N1452" i="1" s="1"/>
  <c r="P1452" i="1" s="1"/>
  <c r="B1452" i="1" s="1"/>
  <c r="G1453" i="1"/>
  <c r="C1457" i="1"/>
  <c r="H1453" i="1" l="1"/>
  <c r="N1453" i="1" s="1"/>
  <c r="P1453" i="1" s="1"/>
  <c r="G1454" i="1"/>
  <c r="K1454" i="1"/>
  <c r="L1454" i="1" s="1"/>
  <c r="M1454" i="1" s="1"/>
  <c r="J1455" i="1"/>
  <c r="C1458" i="1"/>
  <c r="B1453" i="1" l="1"/>
  <c r="K1455" i="1"/>
  <c r="L1455" i="1" s="1"/>
  <c r="M1455" i="1" s="1"/>
  <c r="J1456" i="1"/>
  <c r="G1455" i="1"/>
  <c r="H1454" i="1"/>
  <c r="N1454" i="1" s="1"/>
  <c r="P1454" i="1" s="1"/>
  <c r="B1454" i="1" s="1"/>
  <c r="C1459" i="1"/>
  <c r="H1455" i="1" l="1"/>
  <c r="N1455" i="1" s="1"/>
  <c r="P1455" i="1" s="1"/>
  <c r="G1456" i="1"/>
  <c r="K1456" i="1"/>
  <c r="L1456" i="1" s="1"/>
  <c r="M1456" i="1" s="1"/>
  <c r="J1457" i="1"/>
  <c r="C1460" i="1"/>
  <c r="B1455" i="1" l="1"/>
  <c r="K1457" i="1"/>
  <c r="L1457" i="1" s="1"/>
  <c r="M1457" i="1" s="1"/>
  <c r="J1458" i="1"/>
  <c r="G1457" i="1"/>
  <c r="H1456" i="1"/>
  <c r="N1456" i="1" s="1"/>
  <c r="P1456" i="1" s="1"/>
  <c r="B1456" i="1" s="1"/>
  <c r="C1461" i="1"/>
  <c r="G1458" i="1" l="1"/>
  <c r="H1457" i="1"/>
  <c r="N1457" i="1" s="1"/>
  <c r="P1457" i="1" s="1"/>
  <c r="K1458" i="1"/>
  <c r="L1458" i="1" s="1"/>
  <c r="M1458" i="1" s="1"/>
  <c r="J1459" i="1"/>
  <c r="C1462" i="1"/>
  <c r="B1457" i="1" l="1"/>
  <c r="K1459" i="1"/>
  <c r="L1459" i="1" s="1"/>
  <c r="M1459" i="1" s="1"/>
  <c r="J1460" i="1"/>
  <c r="H1458" i="1"/>
  <c r="N1458" i="1" s="1"/>
  <c r="P1458" i="1" s="1"/>
  <c r="B1458" i="1" s="1"/>
  <c r="G1459" i="1"/>
  <c r="C1463" i="1"/>
  <c r="H1459" i="1" l="1"/>
  <c r="N1459" i="1" s="1"/>
  <c r="P1459" i="1" s="1"/>
  <c r="B1459" i="1" s="1"/>
  <c r="G1460" i="1"/>
  <c r="K1460" i="1"/>
  <c r="L1460" i="1" s="1"/>
  <c r="M1460" i="1" s="1"/>
  <c r="J1461" i="1"/>
  <c r="C1464" i="1"/>
  <c r="K1461" i="1" l="1"/>
  <c r="L1461" i="1" s="1"/>
  <c r="M1461" i="1" s="1"/>
  <c r="J1462" i="1"/>
  <c r="H1460" i="1"/>
  <c r="N1460" i="1" s="1"/>
  <c r="P1460" i="1" s="1"/>
  <c r="G1461" i="1"/>
  <c r="C1465" i="1"/>
  <c r="B1460" i="1" l="1"/>
  <c r="H1461" i="1"/>
  <c r="N1461" i="1" s="1"/>
  <c r="P1461" i="1" s="1"/>
  <c r="B1461" i="1" s="1"/>
  <c r="G1462" i="1"/>
  <c r="K1462" i="1"/>
  <c r="L1462" i="1" s="1"/>
  <c r="M1462" i="1" s="1"/>
  <c r="J1463" i="1"/>
  <c r="C1466" i="1"/>
  <c r="K1463" i="1" l="1"/>
  <c r="L1463" i="1" s="1"/>
  <c r="M1463" i="1" s="1"/>
  <c r="J1464" i="1"/>
  <c r="H1462" i="1"/>
  <c r="N1462" i="1" s="1"/>
  <c r="P1462" i="1" s="1"/>
  <c r="G1463" i="1"/>
  <c r="C1467" i="1"/>
  <c r="R1467" i="1" s="1"/>
  <c r="B1462" i="1" l="1"/>
  <c r="H1463" i="1"/>
  <c r="N1463" i="1" s="1"/>
  <c r="P1463" i="1" s="1"/>
  <c r="B1463" i="1" s="1"/>
  <c r="G1464" i="1"/>
  <c r="K1464" i="1"/>
  <c r="L1464" i="1" s="1"/>
  <c r="M1464" i="1" s="1"/>
  <c r="J1465" i="1"/>
  <c r="C1468" i="1"/>
  <c r="R1468" i="1" s="1"/>
  <c r="K1465" i="1" l="1"/>
  <c r="L1465" i="1" s="1"/>
  <c r="M1465" i="1" s="1"/>
  <c r="J1466" i="1"/>
  <c r="H1464" i="1"/>
  <c r="N1464" i="1" s="1"/>
  <c r="P1464" i="1" s="1"/>
  <c r="G1465" i="1"/>
  <c r="C1469" i="1"/>
  <c r="B1464" i="1" l="1"/>
  <c r="H1465" i="1"/>
  <c r="N1465" i="1" s="1"/>
  <c r="P1465" i="1" s="1"/>
  <c r="B1465" i="1" s="1"/>
  <c r="G1466" i="1"/>
  <c r="K1466" i="1"/>
  <c r="L1466" i="1" s="1"/>
  <c r="M1466" i="1" s="1"/>
  <c r="J1467" i="1"/>
  <c r="C1470" i="1"/>
  <c r="K1467" i="1" l="1"/>
  <c r="L1467" i="1" s="1"/>
  <c r="M1467" i="1" s="1"/>
  <c r="J1468" i="1"/>
  <c r="H1466" i="1"/>
  <c r="N1466" i="1" s="1"/>
  <c r="P1466" i="1" s="1"/>
  <c r="B1466" i="1" s="1"/>
  <c r="G1467" i="1"/>
  <c r="C1471" i="1"/>
  <c r="H1467" i="1" l="1"/>
  <c r="N1467" i="1" s="1"/>
  <c r="P1467" i="1" s="1"/>
  <c r="G1468" i="1"/>
  <c r="K1468" i="1"/>
  <c r="L1468" i="1" s="1"/>
  <c r="M1468" i="1" s="1"/>
  <c r="J1469" i="1"/>
  <c r="C1472" i="1"/>
  <c r="B1467" i="1" l="1"/>
  <c r="K1469" i="1"/>
  <c r="L1469" i="1" s="1"/>
  <c r="M1469" i="1" s="1"/>
  <c r="J1470" i="1"/>
  <c r="H1468" i="1"/>
  <c r="N1468" i="1" s="1"/>
  <c r="P1468" i="1" s="1"/>
  <c r="G1469" i="1"/>
  <c r="C1473" i="1"/>
  <c r="B1468" i="1" l="1"/>
  <c r="H1469" i="1"/>
  <c r="N1469" i="1" s="1"/>
  <c r="P1469" i="1" s="1"/>
  <c r="G1470" i="1"/>
  <c r="K1470" i="1"/>
  <c r="L1470" i="1" s="1"/>
  <c r="M1470" i="1" s="1"/>
  <c r="J1471" i="1"/>
  <c r="R1473" i="1"/>
  <c r="C1474" i="1" s="1"/>
  <c r="B12" i="1" s="1"/>
  <c r="B1469" i="1" l="1"/>
  <c r="K1471" i="1"/>
  <c r="L1471" i="1" s="1"/>
  <c r="M1471" i="1" s="1"/>
  <c r="J1472" i="1"/>
  <c r="H1470" i="1"/>
  <c r="N1470" i="1" s="1"/>
  <c r="P1470" i="1" s="1"/>
  <c r="B1470" i="1" s="1"/>
  <c r="G1471" i="1"/>
  <c r="B1474" i="1"/>
  <c r="H1471" i="1" l="1"/>
  <c r="N1471" i="1" s="1"/>
  <c r="P1471" i="1" s="1"/>
  <c r="G1472" i="1"/>
  <c r="K1472" i="1"/>
  <c r="L1472" i="1" s="1"/>
  <c r="M1472" i="1" s="1"/>
  <c r="J1473" i="1"/>
  <c r="K1473" i="1" s="1"/>
  <c r="B1471" i="1" l="1"/>
  <c r="L1473" i="1"/>
  <c r="M1473" i="1" s="1"/>
  <c r="H1472" i="1"/>
  <c r="N1472" i="1" s="1"/>
  <c r="P1472" i="1" s="1"/>
  <c r="B1472" i="1" s="1"/>
  <c r="G1473" i="1"/>
  <c r="H1473" i="1" s="1"/>
  <c r="N1473" i="1" l="1"/>
  <c r="P1473" i="1" s="1"/>
  <c r="B1473" i="1" s="1"/>
</calcChain>
</file>

<file path=xl/sharedStrings.xml><?xml version="1.0" encoding="utf-8"?>
<sst xmlns="http://schemas.openxmlformats.org/spreadsheetml/2006/main" count="266" uniqueCount="100">
  <si>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</si>
  <si>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</si>
  <si>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</si>
  <si>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</si>
  <si>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</si>
  <si>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</si>
  <si>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</si>
  <si>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</si>
  <si>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</si>
  <si>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</si>
  <si>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</si>
  <si>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</si>
  <si>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</si>
  <si>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</si>
  <si>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</si>
  <si>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</si>
  <si>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</si>
  <si>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</si>
  <si>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</si>
  <si>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</si>
  <si>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</si>
  <si>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</si>
  <si>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</si>
  <si>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</si>
  <si>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</si>
  <si>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</si>
  <si>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</si>
  <si>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</si>
  <si>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</si>
  <si>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</si>
  <si>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</si>
  <si>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</si>
  <si>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</si>
  <si>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</si>
  <si>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</si>
  <si>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</si>
  <si>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</si>
  <si>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</si>
  <si>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</si>
  <si>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</si>
  <si>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</si>
  <si>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</si>
  <si>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</si>
  <si>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</si>
  <si>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</si>
  <si>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</si>
  <si>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</si>
  <si>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</si>
  <si>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</si>
  <si>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</si>
  <si>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</si>
  <si>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</si>
  <si>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</si>
  <si>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</si>
  <si>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</si>
  <si>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</si>
  <si>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</si>
  <si>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</si>
  <si>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</si>
  <si>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</si>
  <si>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</si>
  <si>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</si>
  <si>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</si>
  <si>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</si>
  <si>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</si>
  <si>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</si>
  <si>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</si>
  <si>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</si>
  <si>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</si>
  <si>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</si>
  <si>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</si>
  <si>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</si>
  <si>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</si>
  <si>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</si>
  <si>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</si>
  <si>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</si>
  <si>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</si>
  <si>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</si>
  <si>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</si>
  <si>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</si>
  <si>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</si>
  <si>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</si>
  <si>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</si>
  <si>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</si>
  <si>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</si>
  <si>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</si>
  <si>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</si>
  <si>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</si>
  <si>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</si>
  <si>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</si>
  <si>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</si>
  <si>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</si>
  <si>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B3 S.A. - BRASIL, BOLSA, BALCÃO - 3ª Emissão de Debêntures - Série Única - R$ 3.550.000.000,00 - 355.000 Debêntures</t>
  </si>
  <si>
    <t>DI + 1,75% a.a.</t>
  </si>
  <si>
    <t>B3</t>
  </si>
  <si>
    <t>BSA313</t>
  </si>
  <si>
    <t>BRB3SADBS032</t>
  </si>
  <si>
    <t>UNITÁRIO</t>
  </si>
  <si>
    <t>VNe</t>
  </si>
  <si>
    <t>SP_TAXA 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</si>
</sst>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6" borderId="0" applyNumberFormat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right"/>
    </xf>
    <xf numFmtId="0" fontId="12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3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2" fillId="0" borderId="0" xfId="0" applyNumberFormat="1" applyFont="1" applyAlignment="1">
      <alignment horizontal="left" vertical="center"/>
    </xf>
    <xf numFmtId="167" fontId="1" fillId="4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76" fontId="15" fillId="6" borderId="1" xfId="2" applyNumberFormat="1" applyFont="1" applyBorder="1" applyAlignment="1">
      <alignment horizontal="left"/>
    </xf>
    <xf numFmtId="0" fontId="15" fillId="6" borderId="0" xfId="2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142876</xdr:rowOff>
    </xdr:from>
    <xdr:to>
      <xdr:col>0</xdr:col>
      <xdr:colOff>1295400</xdr:colOff>
      <xdr:row>4</xdr:row>
      <xdr:rowOff>10130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DAFF4DA-28DC-4F13-9FB7-C36CA6EB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42876"/>
          <a:ext cx="1228724" cy="5721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3.140625" style="7" bestFit="1" customWidth="1"/>
    <col min="28" max="28" width="18.85546875" style="7" customWidth="1"/>
    <col min="29" max="29" width="15" style="7" customWidth="1"/>
    <col min="30" max="30" width="17.28515625" style="7" bestFit="1" customWidth="1"/>
    <col min="31" max="31" width="7.28515625" style="7" customWidth="1"/>
    <col min="32" max="32" width="11.140625" style="7" customWidth="1"/>
    <col min="33" max="33" width="13.7109375" style="7" customWidth="1"/>
    <col min="34" max="154" width="20.140625" style="7" customWidth="1"/>
    <col min="155" max="194" width="12.42578125" style="7" customWidth="1"/>
    <col min="195" max="195" width="20.140625" style="8" customWidth="1"/>
    <col min="196" max="196" width="21.42578125" style="8" customWidth="1"/>
    <col min="197" max="197" width="22.7109375" style="8" customWidth="1"/>
    <col min="198" max="198" width="13.7109375" style="8" customWidth="1"/>
    <col min="199" max="199" width="15" style="8" customWidth="1"/>
    <col min="200" max="202" width="17.5703125" style="8" customWidth="1"/>
    <col min="203" max="203" width="16.28515625" style="8" customWidth="1"/>
    <col min="204" max="204" width="15" style="8" customWidth="1"/>
    <col min="205" max="206" width="12.42578125" style="8" customWidth="1"/>
    <col min="207" max="208" width="17.5703125" style="8" customWidth="1"/>
    <col min="209" max="209" width="7.28515625" style="8" customWidth="1"/>
    <col min="210" max="210" width="21.42578125" style="8" customWidth="1"/>
    <col min="211" max="211" width="17.5703125" style="8" customWidth="1"/>
    <col min="212" max="212" width="20.140625" style="8" customWidth="1"/>
    <col min="213" max="213" width="16.28515625" style="8" customWidth="1"/>
    <col min="214" max="214" width="17.5703125" style="8" customWidth="1"/>
    <col min="215" max="215" width="6" style="8" customWidth="1"/>
    <col min="216" max="217" width="18.85546875" style="8" customWidth="1"/>
    <col min="218" max="219" width="20.140625" style="8" customWidth="1"/>
    <col min="220" max="220" width="6" style="8" customWidth="1"/>
    <col min="221" max="221" width="12.42578125" style="8" customWidth="1"/>
    <col min="222" max="222" width="18.85546875" style="8" customWidth="1"/>
    <col min="223" max="224" width="15" style="8" customWidth="1"/>
    <col min="225" max="225" width="7.28515625" style="8" customWidth="1"/>
    <col min="226" max="226" width="11.140625" style="8" customWidth="1"/>
    <col min="227" max="227" width="13.7109375" style="8" customWidth="1"/>
    <col min="228" max="228" width="18.85546875" style="8" customWidth="1"/>
    <col min="229" max="229" width="17.5703125" style="8" customWidth="1"/>
    <col min="230" max="230" width="25.28515625" style="8" customWidth="1"/>
    <col min="231" max="231" width="20.140625" style="8" customWidth="1"/>
    <col min="232" max="232" width="15" style="8" customWidth="1"/>
    <col min="233" max="233" width="17.5703125" style="8" customWidth="1"/>
    <col min="234" max="234" width="16.28515625" style="8" customWidth="1"/>
    <col min="235" max="236" width="15" style="8" customWidth="1"/>
    <col min="237" max="237" width="17.5703125" style="8" customWidth="1"/>
    <col min="238" max="238" width="20.140625" style="8" customWidth="1"/>
    <col min="239" max="239" width="16.28515625" style="8" customWidth="1"/>
    <col min="240" max="241" width="25.28515625" style="8" customWidth="1"/>
    <col min="242" max="242" width="18.85546875" style="8" customWidth="1"/>
    <col min="243" max="244" width="20.140625" style="8" customWidth="1"/>
    <col min="245" max="245" width="11.140625" style="8" customWidth="1"/>
    <col min="246" max="246" width="29.140625" style="8" customWidth="1"/>
    <col min="247" max="247" width="34.28515625" style="8" customWidth="1"/>
    <col min="248" max="249" width="9.85546875" style="8" customWidth="1"/>
    <col min="250" max="250" width="17.5703125" style="8" customWidth="1"/>
    <col min="251" max="251" width="18.85546875" style="8" customWidth="1"/>
    <col min="252" max="252" width="9.85546875" style="8" customWidth="1"/>
    <col min="253" max="254" width="6" style="8" customWidth="1"/>
    <col min="255" max="255" width="13.7109375" style="8" customWidth="1"/>
    <col min="256" max="257" width="15" style="8" customWidth="1"/>
    <col min="258" max="258" width="17.5703125" style="8" customWidth="1"/>
    <col min="259" max="259" width="9.85546875" style="8" customWidth="1"/>
    <col min="260" max="260" width="7.28515625" style="8" customWidth="1"/>
    <col min="261" max="261" width="6" style="8" customWidth="1"/>
    <col min="262" max="267" width="17.5703125" style="8" customWidth="1"/>
    <col min="268" max="410" width="20.140625" style="8" customWidth="1"/>
    <col min="411" max="450" width="12.42578125" style="8" customWidth="1"/>
    <col min="451" max="451" width="20.140625" style="8" customWidth="1"/>
    <col min="452" max="452" width="21.42578125" style="8" customWidth="1"/>
    <col min="453" max="453" width="22.7109375" style="8" customWidth="1"/>
    <col min="454" max="454" width="13.7109375" style="8" customWidth="1"/>
    <col min="455" max="455" width="15" style="8" customWidth="1"/>
    <col min="456" max="458" width="17.5703125" style="8" customWidth="1"/>
    <col min="459" max="459" width="16.28515625" style="8" customWidth="1"/>
    <col min="460" max="460" width="15" style="8" customWidth="1"/>
    <col min="461" max="462" width="12.42578125" style="8" customWidth="1"/>
    <col min="463" max="464" width="17.5703125" style="8" customWidth="1"/>
    <col min="465" max="465" width="7.28515625" style="8" customWidth="1"/>
    <col min="466" max="466" width="21.42578125" style="8" customWidth="1"/>
    <col min="467" max="467" width="17.5703125" style="8" customWidth="1"/>
    <col min="468" max="468" width="20.140625" style="8" customWidth="1"/>
    <col min="469" max="469" width="16.28515625" style="8" customWidth="1"/>
    <col min="470" max="470" width="17.5703125" style="8" customWidth="1"/>
    <col min="471" max="471" width="6" style="8" customWidth="1"/>
    <col min="472" max="473" width="18.85546875" style="8" customWidth="1"/>
    <col min="474" max="475" width="20.140625" style="8" customWidth="1"/>
    <col min="476" max="476" width="6" style="8" customWidth="1"/>
    <col min="477" max="477" width="12.42578125" style="8" customWidth="1"/>
    <col min="478" max="478" width="18.85546875" style="8" customWidth="1"/>
    <col min="479" max="480" width="15" style="8" customWidth="1"/>
    <col min="481" max="481" width="7.28515625" style="8" customWidth="1"/>
    <col min="482" max="482" width="11.140625" style="8" customWidth="1"/>
    <col min="483" max="483" width="13.7109375" style="8" customWidth="1"/>
    <col min="484" max="484" width="18.85546875" style="8" customWidth="1"/>
    <col min="485" max="485" width="17.5703125" style="8" customWidth="1"/>
    <col min="486" max="486" width="25.28515625" style="8" customWidth="1"/>
    <col min="487" max="487" width="20.140625" style="8" customWidth="1"/>
    <col min="488" max="488" width="15" style="8" customWidth="1"/>
    <col min="489" max="489" width="17.5703125" style="8" customWidth="1"/>
    <col min="490" max="490" width="16.28515625" style="8" customWidth="1"/>
    <col min="491" max="492" width="15" style="8" customWidth="1"/>
    <col min="493" max="493" width="17.5703125" style="8" customWidth="1"/>
    <col min="494" max="494" width="20.140625" style="8" customWidth="1"/>
    <col min="495" max="495" width="16.28515625" style="8" customWidth="1"/>
    <col min="496" max="497" width="25.28515625" style="8" customWidth="1"/>
    <col min="498" max="498" width="18.85546875" style="8" customWidth="1"/>
    <col min="499" max="500" width="20.140625" style="8" customWidth="1"/>
    <col min="501" max="501" width="11.140625" style="8" customWidth="1"/>
    <col min="502" max="502" width="29.140625" style="8" customWidth="1"/>
    <col min="503" max="503" width="34.28515625" style="8" customWidth="1"/>
    <col min="504" max="505" width="9.85546875" style="8" customWidth="1"/>
    <col min="506" max="506" width="17.5703125" style="8" customWidth="1"/>
    <col min="507" max="507" width="18.85546875" style="8" customWidth="1"/>
    <col min="508" max="508" width="9.85546875" style="8" customWidth="1"/>
    <col min="509" max="510" width="6" style="8" customWidth="1"/>
    <col min="511" max="511" width="13.7109375" style="8" customWidth="1"/>
    <col min="512" max="513" width="15" style="8" customWidth="1"/>
    <col min="514" max="514" width="17.5703125" style="8" customWidth="1"/>
    <col min="515" max="515" width="9.85546875" style="8" customWidth="1"/>
    <col min="516" max="516" width="7.28515625" style="8" customWidth="1"/>
    <col min="517" max="517" width="6" style="8" customWidth="1"/>
    <col min="518" max="523" width="17.5703125" style="8" customWidth="1"/>
    <col min="524" max="666" width="20.140625" style="8" customWidth="1"/>
    <col min="667" max="706" width="12.42578125" style="8" customWidth="1"/>
    <col min="707" max="707" width="20.140625" style="8" customWidth="1"/>
    <col min="708" max="708" width="21.42578125" style="8" customWidth="1"/>
    <col min="709" max="709" width="22.7109375" style="8" customWidth="1"/>
    <col min="710" max="710" width="13.7109375" style="8" customWidth="1"/>
    <col min="711" max="711" width="15" style="8" customWidth="1"/>
    <col min="712" max="714" width="17.5703125" style="8" customWidth="1"/>
    <col min="715" max="715" width="16.28515625" style="8" customWidth="1"/>
    <col min="716" max="716" width="15" style="8" customWidth="1"/>
    <col min="717" max="718" width="12.42578125" style="8" customWidth="1"/>
    <col min="719" max="720" width="17.5703125" style="8" customWidth="1"/>
    <col min="721" max="721" width="7.28515625" style="8" customWidth="1"/>
    <col min="722" max="722" width="21.42578125" style="8" customWidth="1"/>
    <col min="723" max="723" width="17.5703125" style="8" customWidth="1"/>
    <col min="724" max="724" width="20.140625" style="8" customWidth="1"/>
    <col min="725" max="725" width="16.28515625" style="8" customWidth="1"/>
    <col min="726" max="726" width="17.5703125" style="8" customWidth="1"/>
    <col min="727" max="727" width="6" style="8" customWidth="1"/>
    <col min="728" max="729" width="18.85546875" style="8" customWidth="1"/>
    <col min="730" max="731" width="20.140625" style="8" customWidth="1"/>
    <col min="732" max="732" width="6" style="8" customWidth="1"/>
    <col min="733" max="733" width="12.42578125" style="8" customWidth="1"/>
    <col min="734" max="734" width="18.85546875" style="8" customWidth="1"/>
    <col min="735" max="736" width="15" style="8" customWidth="1"/>
    <col min="737" max="737" width="7.28515625" style="8" customWidth="1"/>
    <col min="738" max="738" width="11.140625" style="8" customWidth="1"/>
    <col min="739" max="739" width="13.7109375" style="8" customWidth="1"/>
    <col min="740" max="740" width="18.85546875" style="8" customWidth="1"/>
    <col min="741" max="741" width="17.5703125" style="8" customWidth="1"/>
    <col min="742" max="742" width="25.28515625" style="8" customWidth="1"/>
    <col min="743" max="743" width="20.140625" style="8" customWidth="1"/>
    <col min="744" max="744" width="15" style="8" customWidth="1"/>
    <col min="745" max="745" width="17.5703125" style="8" customWidth="1"/>
    <col min="746" max="746" width="16.28515625" style="8" customWidth="1"/>
    <col min="747" max="748" width="15" style="8" customWidth="1"/>
    <col min="749" max="749" width="17.5703125" style="8" customWidth="1"/>
    <col min="750" max="750" width="20.140625" style="8" customWidth="1"/>
    <col min="751" max="751" width="16.28515625" style="8" customWidth="1"/>
    <col min="752" max="753" width="25.28515625" style="8" customWidth="1"/>
    <col min="754" max="754" width="18.85546875" style="8" customWidth="1"/>
    <col min="755" max="756" width="20.140625" style="8" customWidth="1"/>
    <col min="757" max="757" width="11.140625" style="8" customWidth="1"/>
    <col min="758" max="758" width="29.140625" style="8" customWidth="1"/>
    <col min="759" max="759" width="34.28515625" style="8" customWidth="1"/>
    <col min="760" max="761" width="9.85546875" style="8" customWidth="1"/>
    <col min="762" max="762" width="17.5703125" style="8" customWidth="1"/>
    <col min="763" max="763" width="18.85546875" style="8" customWidth="1"/>
    <col min="764" max="764" width="9.85546875" style="8" customWidth="1"/>
    <col min="765" max="766" width="6" style="8" customWidth="1"/>
    <col min="767" max="767" width="13.7109375" style="8" customWidth="1"/>
    <col min="768" max="769" width="15" style="8" customWidth="1"/>
    <col min="770" max="770" width="17.5703125" style="8" customWidth="1"/>
    <col min="771" max="771" width="9.85546875" style="8" customWidth="1"/>
    <col min="772" max="772" width="7.28515625" style="8" customWidth="1"/>
    <col min="773" max="773" width="6" style="8" customWidth="1"/>
    <col min="774" max="779" width="17.5703125" style="8" customWidth="1"/>
    <col min="780" max="922" width="20.140625" style="8" customWidth="1"/>
    <col min="923" max="962" width="12.42578125" style="8" customWidth="1"/>
    <col min="963" max="963" width="20.140625" style="8" customWidth="1"/>
    <col min="964" max="964" width="21.42578125" style="8" customWidth="1"/>
    <col min="965" max="965" width="22.7109375" style="8" customWidth="1"/>
    <col min="966" max="966" width="13.7109375" style="8" customWidth="1"/>
    <col min="967" max="967" width="15" style="8" customWidth="1"/>
    <col min="968" max="970" width="17.5703125" style="8" customWidth="1"/>
    <col min="971" max="971" width="16.28515625" style="8" customWidth="1"/>
    <col min="972" max="972" width="15" style="8" customWidth="1"/>
    <col min="973" max="974" width="12.42578125" style="8" customWidth="1"/>
    <col min="975" max="976" width="17.5703125" style="8" customWidth="1"/>
    <col min="977" max="977" width="7.28515625" style="8" customWidth="1"/>
    <col min="978" max="978" width="21.42578125" style="8" customWidth="1"/>
    <col min="979" max="979" width="17.5703125" style="8" customWidth="1"/>
    <col min="980" max="980" width="20.140625" style="8" customWidth="1"/>
    <col min="981" max="981" width="16.28515625" style="8" customWidth="1"/>
    <col min="982" max="982" width="17.5703125" style="8" customWidth="1"/>
    <col min="983" max="983" width="6" style="8" customWidth="1"/>
    <col min="984" max="985" width="18.85546875" style="8" customWidth="1"/>
    <col min="986" max="987" width="20.140625" style="8" customWidth="1"/>
    <col min="988" max="988" width="6" style="8" customWidth="1"/>
    <col min="989" max="989" width="12.42578125" style="8" customWidth="1"/>
    <col min="990" max="990" width="18.85546875" style="8" customWidth="1"/>
    <col min="991" max="992" width="15" style="8" customWidth="1"/>
    <col min="993" max="993" width="7.28515625" style="8" customWidth="1"/>
    <col min="994" max="994" width="11.140625" style="8" customWidth="1"/>
    <col min="995" max="995" width="13.7109375" style="8" customWidth="1"/>
    <col min="996" max="996" width="18.85546875" style="8" customWidth="1"/>
    <col min="997" max="997" width="17.5703125" style="8" customWidth="1"/>
    <col min="998" max="998" width="25.28515625" style="8" customWidth="1"/>
    <col min="999" max="999" width="20.140625" style="8" customWidth="1"/>
    <col min="1000" max="1000" width="15" style="8" customWidth="1"/>
    <col min="1001" max="1001" width="17.5703125" style="8" customWidth="1"/>
    <col min="1002" max="1002" width="16.28515625" style="8" customWidth="1"/>
    <col min="1003" max="1004" width="15" style="8" customWidth="1"/>
    <col min="1005" max="1005" width="17.5703125" style="8" customWidth="1"/>
    <col min="1006" max="1006" width="20.140625" style="8" customWidth="1"/>
    <col min="1007" max="1007" width="16.28515625" style="8" customWidth="1"/>
    <col min="1008" max="1009" width="25.28515625" style="8" customWidth="1"/>
    <col min="1010" max="1010" width="18.85546875" style="8" customWidth="1"/>
    <col min="1011" max="1012" width="20.140625" style="8" customWidth="1"/>
    <col min="1013" max="1013" width="11.140625" style="8" customWidth="1"/>
    <col min="1014" max="1014" width="29.140625" style="8" customWidth="1"/>
    <col min="1015" max="1015" width="34.28515625" style="8" customWidth="1"/>
    <col min="1016" max="1017" width="9.85546875" style="8" customWidth="1"/>
    <col min="1018" max="1018" width="17.5703125" style="8" customWidth="1"/>
    <col min="1019" max="1019" width="18.85546875" style="8" customWidth="1"/>
    <col min="1020" max="1020" width="9.85546875" style="8" customWidth="1"/>
    <col min="1021" max="1022" width="6" style="8" customWidth="1"/>
    <col min="1023" max="1023" width="13.7109375" style="8" customWidth="1"/>
    <col min="1024" max="1025" width="15" style="8" customWidth="1"/>
    <col min="1026" max="1026" width="17.5703125" style="8" customWidth="1"/>
    <col min="1027" max="1027" width="9.85546875" style="8" customWidth="1"/>
    <col min="1028" max="1028" width="7.28515625" style="8" customWidth="1"/>
    <col min="1029" max="1029" width="6" style="8" customWidth="1"/>
    <col min="1030" max="1035" width="17.5703125" style="8" customWidth="1"/>
    <col min="1036" max="1178" width="20.140625" style="8" customWidth="1"/>
    <col min="1179" max="1218" width="12.42578125" style="8" customWidth="1"/>
    <col min="1219" max="1219" width="20.140625" style="8" customWidth="1"/>
    <col min="1220" max="1220" width="21.42578125" style="8" customWidth="1"/>
    <col min="1221" max="1221" width="22.7109375" style="8" customWidth="1"/>
    <col min="1222" max="1222" width="13.7109375" style="8" customWidth="1"/>
    <col min="1223" max="1223" width="15" style="8" customWidth="1"/>
    <col min="1224" max="1226" width="17.5703125" style="8" customWidth="1"/>
    <col min="1227" max="1227" width="16.28515625" style="8" customWidth="1"/>
    <col min="1228" max="1228" width="15" style="8" customWidth="1"/>
    <col min="1229" max="1230" width="12.42578125" style="8" customWidth="1"/>
    <col min="1231" max="1232" width="17.5703125" style="8" customWidth="1"/>
    <col min="1233" max="1233" width="7.28515625" style="8" customWidth="1"/>
    <col min="1234" max="1234" width="21.42578125" style="8" customWidth="1"/>
    <col min="1235" max="1235" width="17.5703125" style="8" customWidth="1"/>
    <col min="1236" max="1236" width="20.140625" style="8" customWidth="1"/>
    <col min="1237" max="1237" width="16.28515625" style="8" customWidth="1"/>
    <col min="1238" max="1238" width="17.5703125" style="8" customWidth="1"/>
    <col min="1239" max="1239" width="6" style="8" customWidth="1"/>
    <col min="1240" max="1241" width="18.85546875" style="8" customWidth="1"/>
    <col min="1242" max="1243" width="20.140625" style="8" customWidth="1"/>
    <col min="1244" max="1244" width="6" style="8" customWidth="1"/>
    <col min="1245" max="1245" width="12.42578125" style="8" customWidth="1"/>
    <col min="1246" max="1246" width="18.85546875" style="8" customWidth="1"/>
    <col min="1247" max="1248" width="15" style="8" customWidth="1"/>
    <col min="1249" max="1249" width="7.28515625" style="8" customWidth="1"/>
    <col min="1250" max="1250" width="11.140625" style="8" customWidth="1"/>
    <col min="1251" max="1251" width="13.7109375" style="8" customWidth="1"/>
    <col min="1252" max="1252" width="18.85546875" style="8" customWidth="1"/>
    <col min="1253" max="1253" width="17.5703125" style="8" customWidth="1"/>
    <col min="1254" max="1254" width="25.28515625" style="8" customWidth="1"/>
    <col min="1255" max="1255" width="20.140625" style="8" customWidth="1"/>
    <col min="1256" max="1256" width="15" style="8" customWidth="1"/>
    <col min="1257" max="1257" width="17.5703125" style="8" customWidth="1"/>
    <col min="1258" max="1258" width="16.28515625" style="8" customWidth="1"/>
    <col min="1259" max="1260" width="15" style="8" customWidth="1"/>
    <col min="1261" max="1261" width="17.5703125" style="8" customWidth="1"/>
    <col min="1262" max="1262" width="20.140625" style="8" customWidth="1"/>
    <col min="1263" max="1263" width="16.28515625" style="8" customWidth="1"/>
    <col min="1264" max="1265" width="25.28515625" style="8" customWidth="1"/>
    <col min="1266" max="1266" width="18.85546875" style="8" customWidth="1"/>
    <col min="1267" max="1268" width="20.140625" style="8" customWidth="1"/>
    <col min="1269" max="1269" width="11.140625" style="8" customWidth="1"/>
    <col min="1270" max="1270" width="29.140625" style="8" customWidth="1"/>
    <col min="1271" max="1271" width="34.28515625" style="8" customWidth="1"/>
    <col min="1272" max="1273" width="9.85546875" style="8" customWidth="1"/>
    <col min="1274" max="1274" width="17.5703125" style="8" customWidth="1"/>
    <col min="1275" max="1275" width="18.85546875" style="8" customWidth="1"/>
    <col min="1276" max="1276" width="9.85546875" style="8" customWidth="1"/>
    <col min="1277" max="1278" width="6" style="8" customWidth="1"/>
    <col min="1279" max="1279" width="13.7109375" style="8" customWidth="1"/>
    <col min="1280" max="1281" width="15" style="8" customWidth="1"/>
    <col min="1282" max="1282" width="17.5703125" style="8" customWidth="1"/>
    <col min="1283" max="1283" width="9.85546875" style="8" customWidth="1"/>
    <col min="1284" max="1284" width="7.28515625" style="8" customWidth="1"/>
    <col min="1285" max="1285" width="6" style="8" customWidth="1"/>
    <col min="1286" max="1291" width="17.5703125" style="8" customWidth="1"/>
    <col min="1292" max="1434" width="20.140625" style="8" customWidth="1"/>
    <col min="1435" max="1474" width="12.42578125" style="8" customWidth="1"/>
    <col min="1475" max="1475" width="20.140625" style="8" customWidth="1"/>
    <col min="1476" max="1476" width="21.42578125" style="8" customWidth="1"/>
    <col min="1477" max="1477" width="22.7109375" style="8" customWidth="1"/>
    <col min="1478" max="1478" width="13.7109375" style="8" customWidth="1"/>
    <col min="1479" max="1479" width="15" style="8" customWidth="1"/>
    <col min="1480" max="1482" width="17.5703125" style="8" customWidth="1"/>
    <col min="1483" max="1483" width="16.28515625" style="8" customWidth="1"/>
    <col min="1484" max="1484" width="15" style="8" customWidth="1"/>
    <col min="1485" max="1486" width="12.42578125" style="8" customWidth="1"/>
    <col min="1487" max="1488" width="17.5703125" style="8" customWidth="1"/>
    <col min="1489" max="1489" width="7.28515625" style="8" customWidth="1"/>
    <col min="1490" max="1490" width="21.42578125" style="8" customWidth="1"/>
    <col min="1491" max="1491" width="17.5703125" style="8" customWidth="1"/>
    <col min="1492" max="1492" width="20.140625" style="8" customWidth="1"/>
    <col min="1493" max="1493" width="16.28515625" style="8" customWidth="1"/>
    <col min="1494" max="1494" width="17.5703125" style="8" customWidth="1"/>
    <col min="1495" max="1495" width="6" style="8" customWidth="1"/>
    <col min="1496" max="1497" width="18.85546875" style="8" customWidth="1"/>
    <col min="1498" max="1499" width="20.140625" style="8" customWidth="1"/>
    <col min="1500" max="1500" width="6" style="8" customWidth="1"/>
    <col min="1501" max="1501" width="12.42578125" style="8" customWidth="1"/>
    <col min="1502" max="1502" width="18.85546875" style="8" customWidth="1"/>
    <col min="1503" max="1504" width="15" style="8" customWidth="1"/>
    <col min="1505" max="1505" width="7.28515625" style="8" customWidth="1"/>
    <col min="1506" max="1506" width="11.140625" style="8" customWidth="1"/>
    <col min="1507" max="1507" width="13.7109375" style="8" customWidth="1"/>
    <col min="1508" max="1508" width="18.85546875" style="8" customWidth="1"/>
    <col min="1509" max="1509" width="17.5703125" style="8" customWidth="1"/>
    <col min="1510" max="1510" width="25.28515625" style="8" customWidth="1"/>
    <col min="1511" max="1511" width="20.140625" style="8" customWidth="1"/>
    <col min="1512" max="1512" width="15" style="8" customWidth="1"/>
    <col min="1513" max="1513" width="17.5703125" style="8" customWidth="1"/>
    <col min="1514" max="1514" width="16.28515625" style="8" customWidth="1"/>
    <col min="1515" max="1516" width="15" style="8" customWidth="1"/>
    <col min="1517" max="1517" width="17.5703125" style="8" customWidth="1"/>
    <col min="1518" max="1518" width="20.140625" style="8" customWidth="1"/>
    <col min="1519" max="1519" width="16.28515625" style="8" customWidth="1"/>
    <col min="1520" max="1521" width="25.28515625" style="8" customWidth="1"/>
    <col min="1522" max="1522" width="18.85546875" style="8" customWidth="1"/>
    <col min="1523" max="1524" width="20.140625" style="8" customWidth="1"/>
    <col min="1525" max="1525" width="11.140625" style="8" customWidth="1"/>
    <col min="1526" max="1526" width="29.140625" style="8" customWidth="1"/>
    <col min="1527" max="1527" width="34.28515625" style="8" customWidth="1"/>
    <col min="1528" max="1529" width="9.85546875" style="8" customWidth="1"/>
    <col min="1530" max="1530" width="17.5703125" style="8" customWidth="1"/>
    <col min="1531" max="1531" width="18.85546875" style="8" customWidth="1"/>
    <col min="1532" max="1532" width="9.85546875" style="8" customWidth="1"/>
    <col min="1533" max="1534" width="6" style="8" customWidth="1"/>
    <col min="1535" max="1535" width="13.7109375" style="8" customWidth="1"/>
    <col min="1536" max="1537" width="15" style="8" customWidth="1"/>
    <col min="1538" max="1538" width="17.5703125" style="8" customWidth="1"/>
    <col min="1539" max="1539" width="9.85546875" style="8" customWidth="1"/>
    <col min="1540" max="1540" width="7.28515625" style="8" customWidth="1"/>
    <col min="1541" max="1541" width="6" style="8" customWidth="1"/>
    <col min="1542" max="1547" width="17.5703125" style="8" customWidth="1"/>
    <col min="1548" max="1690" width="20.140625" style="8" customWidth="1"/>
    <col min="1691" max="1730" width="12.42578125" style="8" customWidth="1"/>
    <col min="1731" max="1731" width="20.140625" style="8" customWidth="1"/>
    <col min="1732" max="1732" width="21.42578125" style="8" customWidth="1"/>
    <col min="1733" max="1733" width="22.7109375" style="8" customWidth="1"/>
    <col min="1734" max="1734" width="13.7109375" style="8" customWidth="1"/>
    <col min="1735" max="1735" width="15" style="8" customWidth="1"/>
    <col min="1736" max="1738" width="17.5703125" style="8" customWidth="1"/>
    <col min="1739" max="1739" width="16.28515625" style="8" customWidth="1"/>
    <col min="1740" max="1740" width="15" style="8" customWidth="1"/>
    <col min="1741" max="1742" width="12.42578125" style="8" customWidth="1"/>
    <col min="1743" max="1744" width="17.5703125" style="8" customWidth="1"/>
    <col min="1745" max="1745" width="7.28515625" style="8" customWidth="1"/>
    <col min="1746" max="1746" width="21.42578125" style="8" customWidth="1"/>
    <col min="1747" max="1747" width="17.5703125" style="8" customWidth="1"/>
    <col min="1748" max="1748" width="20.140625" style="8" customWidth="1"/>
    <col min="1749" max="1749" width="16.28515625" style="8" customWidth="1"/>
    <col min="1750" max="1750" width="17.5703125" style="8" customWidth="1"/>
    <col min="1751" max="1751" width="6" style="8" customWidth="1"/>
    <col min="1752" max="1753" width="18.85546875" style="8" customWidth="1"/>
    <col min="1754" max="1755" width="20.140625" style="8" customWidth="1"/>
    <col min="1756" max="1756" width="6" style="8" customWidth="1"/>
    <col min="1757" max="1757" width="12.42578125" style="8" customWidth="1"/>
    <col min="1758" max="1758" width="18.85546875" style="8" customWidth="1"/>
    <col min="1759" max="1760" width="15" style="8" customWidth="1"/>
    <col min="1761" max="1761" width="7.28515625" style="8" customWidth="1"/>
    <col min="1762" max="1762" width="11.140625" style="8" customWidth="1"/>
    <col min="1763" max="1763" width="13.7109375" style="8" customWidth="1"/>
    <col min="1764" max="1764" width="18.85546875" style="8" customWidth="1"/>
    <col min="1765" max="1765" width="17.5703125" style="8" customWidth="1"/>
    <col min="1766" max="1766" width="25.28515625" style="8" customWidth="1"/>
    <col min="1767" max="1767" width="20.140625" style="8" customWidth="1"/>
    <col min="1768" max="1768" width="15" style="8" customWidth="1"/>
    <col min="1769" max="1769" width="17.5703125" style="8" customWidth="1"/>
    <col min="1770" max="1770" width="16.28515625" style="8" customWidth="1"/>
    <col min="1771" max="1772" width="15" style="8" customWidth="1"/>
    <col min="1773" max="1773" width="17.5703125" style="8" customWidth="1"/>
    <col min="1774" max="1774" width="20.140625" style="8" customWidth="1"/>
    <col min="1775" max="1775" width="16.28515625" style="8" customWidth="1"/>
    <col min="1776" max="1777" width="25.28515625" style="8" customWidth="1"/>
    <col min="1778" max="1778" width="18.85546875" style="8" customWidth="1"/>
    <col min="1779" max="1780" width="20.140625" style="8" customWidth="1"/>
    <col min="1781" max="1781" width="11.140625" style="8" customWidth="1"/>
    <col min="1782" max="1782" width="29.140625" style="8" customWidth="1"/>
    <col min="1783" max="1783" width="34.28515625" style="8" customWidth="1"/>
    <col min="1784" max="1785" width="9.85546875" style="8" customWidth="1"/>
    <col min="1786" max="1786" width="17.5703125" style="8" customWidth="1"/>
    <col min="1787" max="1787" width="18.85546875" style="8" customWidth="1"/>
    <col min="1788" max="1788" width="9.85546875" style="8" customWidth="1"/>
    <col min="1789" max="1790" width="6" style="8" customWidth="1"/>
    <col min="1791" max="1791" width="13.7109375" style="8" customWidth="1"/>
    <col min="1792" max="1793" width="15" style="8" customWidth="1"/>
    <col min="1794" max="1794" width="17.5703125" style="8" customWidth="1"/>
    <col min="1795" max="1795" width="9.85546875" style="8" customWidth="1"/>
    <col min="1796" max="1796" width="7.28515625" style="8" customWidth="1"/>
    <col min="1797" max="1797" width="6" style="8" customWidth="1"/>
    <col min="1798" max="1803" width="17.5703125" style="8" customWidth="1"/>
    <col min="1804" max="1946" width="20.140625" style="8" customWidth="1"/>
    <col min="1947" max="1986" width="12.42578125" style="8" customWidth="1"/>
    <col min="1987" max="1987" width="20.140625" style="8" customWidth="1"/>
    <col min="1988" max="1988" width="21.42578125" style="8" customWidth="1"/>
    <col min="1989" max="1989" width="22.7109375" style="8" customWidth="1"/>
    <col min="1990" max="1990" width="13.7109375" style="8" customWidth="1"/>
    <col min="1991" max="1991" width="15" style="8" customWidth="1"/>
    <col min="1992" max="1994" width="17.5703125" style="8" customWidth="1"/>
    <col min="1995" max="1995" width="16.28515625" style="8" customWidth="1"/>
    <col min="1996" max="1996" width="15" style="8" customWidth="1"/>
    <col min="1997" max="1998" width="12.42578125" style="8" customWidth="1"/>
    <col min="1999" max="2000" width="17.5703125" style="8" customWidth="1"/>
    <col min="2001" max="2001" width="7.28515625" style="8" customWidth="1"/>
    <col min="2002" max="2002" width="21.42578125" style="8" customWidth="1"/>
    <col min="2003" max="2003" width="17.5703125" style="8" customWidth="1"/>
    <col min="2004" max="2004" width="20.140625" style="8" customWidth="1"/>
    <col min="2005" max="2005" width="16.28515625" style="8" customWidth="1"/>
    <col min="2006" max="2006" width="17.5703125" style="8" customWidth="1"/>
    <col min="2007" max="2007" width="6" style="8" customWidth="1"/>
    <col min="2008" max="2009" width="18.85546875" style="8" customWidth="1"/>
    <col min="2010" max="2011" width="20.140625" style="8" customWidth="1"/>
    <col min="2012" max="2012" width="6" style="8" customWidth="1"/>
    <col min="2013" max="2013" width="12.42578125" style="8" customWidth="1"/>
    <col min="2014" max="2014" width="18.85546875" style="8" customWidth="1"/>
    <col min="2015" max="2016" width="15" style="8" customWidth="1"/>
    <col min="2017" max="2017" width="7.28515625" style="8" customWidth="1"/>
    <col min="2018" max="2018" width="11.140625" style="8" customWidth="1"/>
    <col min="2019" max="2019" width="13.7109375" style="8" customWidth="1"/>
    <col min="2020" max="2020" width="18.85546875" style="8" customWidth="1"/>
    <col min="2021" max="2021" width="17.5703125" style="8" customWidth="1"/>
    <col min="2022" max="2022" width="25.28515625" style="8" customWidth="1"/>
    <col min="2023" max="2023" width="20.140625" style="8" customWidth="1"/>
    <col min="2024" max="2024" width="15" style="8" customWidth="1"/>
    <col min="2025" max="2025" width="17.5703125" style="8" customWidth="1"/>
    <col min="2026" max="2026" width="16.28515625" style="8" customWidth="1"/>
    <col min="2027" max="2028" width="15" style="8" customWidth="1"/>
    <col min="2029" max="2029" width="17.5703125" style="8" customWidth="1"/>
    <col min="2030" max="2030" width="20.140625" style="8" customWidth="1"/>
    <col min="2031" max="2031" width="16.28515625" style="8" customWidth="1"/>
    <col min="2032" max="2033" width="25.28515625" style="8" customWidth="1"/>
    <col min="2034" max="2034" width="18.85546875" style="8" customWidth="1"/>
    <col min="2035" max="2036" width="20.140625" style="8" customWidth="1"/>
    <col min="2037" max="2037" width="11.140625" style="8" customWidth="1"/>
    <col min="2038" max="2038" width="29.140625" style="8" customWidth="1"/>
    <col min="2039" max="2039" width="34.28515625" style="8" customWidth="1"/>
    <col min="2040" max="2041" width="9.85546875" style="8" customWidth="1"/>
    <col min="2042" max="2042" width="17.5703125" style="8" customWidth="1"/>
    <col min="2043" max="2043" width="18.85546875" style="8" customWidth="1"/>
    <col min="2044" max="2044" width="9.85546875" style="8" customWidth="1"/>
    <col min="2045" max="2046" width="6" style="8" customWidth="1"/>
    <col min="2047" max="2047" width="13.7109375" style="8" customWidth="1"/>
    <col min="2048" max="2049" width="15" style="8" customWidth="1"/>
    <col min="2050" max="2050" width="17.5703125" style="8" customWidth="1"/>
    <col min="2051" max="2051" width="9.85546875" style="8" customWidth="1"/>
    <col min="2052" max="2052" width="7.28515625" style="8" customWidth="1"/>
    <col min="2053" max="2053" width="6" style="8" customWidth="1"/>
    <col min="2054" max="2059" width="17.5703125" style="8" customWidth="1"/>
    <col min="2060" max="2202" width="20.140625" style="8" customWidth="1"/>
    <col min="2203" max="2242" width="12.42578125" style="8" customWidth="1"/>
    <col min="2243" max="2243" width="20.140625" style="8" customWidth="1"/>
    <col min="2244" max="2244" width="21.42578125" style="8" customWidth="1"/>
    <col min="2245" max="2245" width="22.7109375" style="8" customWidth="1"/>
    <col min="2246" max="2246" width="13.7109375" style="8" customWidth="1"/>
    <col min="2247" max="2247" width="15" style="8" customWidth="1"/>
    <col min="2248" max="2250" width="17.5703125" style="8" customWidth="1"/>
    <col min="2251" max="2251" width="16.28515625" style="8" customWidth="1"/>
    <col min="2252" max="2252" width="15" style="8" customWidth="1"/>
    <col min="2253" max="2254" width="12.42578125" style="8" customWidth="1"/>
    <col min="2255" max="2256" width="17.5703125" style="8" customWidth="1"/>
    <col min="2257" max="2257" width="7.28515625" style="8" customWidth="1"/>
    <col min="2258" max="2258" width="21.42578125" style="8" customWidth="1"/>
    <col min="2259" max="2259" width="17.5703125" style="8" customWidth="1"/>
    <col min="2260" max="2260" width="20.140625" style="8" customWidth="1"/>
    <col min="2261" max="2261" width="16.28515625" style="8" customWidth="1"/>
    <col min="2262" max="2262" width="17.5703125" style="8" customWidth="1"/>
    <col min="2263" max="2263" width="6" style="8" customWidth="1"/>
    <col min="2264" max="2265" width="18.85546875" style="8" customWidth="1"/>
    <col min="2266" max="2267" width="20.140625" style="8" customWidth="1"/>
    <col min="2268" max="2268" width="6" style="8" customWidth="1"/>
    <col min="2269" max="2269" width="12.42578125" style="8" customWidth="1"/>
    <col min="2270" max="2270" width="18.85546875" style="8" customWidth="1"/>
    <col min="2271" max="2272" width="15" style="8" customWidth="1"/>
    <col min="2273" max="2273" width="7.28515625" style="8" customWidth="1"/>
    <col min="2274" max="2274" width="11.140625" style="8" customWidth="1"/>
    <col min="2275" max="2275" width="13.7109375" style="8" customWidth="1"/>
    <col min="2276" max="2276" width="18.85546875" style="8" customWidth="1"/>
    <col min="2277" max="2277" width="17.5703125" style="8" customWidth="1"/>
    <col min="2278" max="2278" width="25.28515625" style="8" customWidth="1"/>
    <col min="2279" max="2279" width="20.140625" style="8" customWidth="1"/>
    <col min="2280" max="2280" width="15" style="8" customWidth="1"/>
    <col min="2281" max="2281" width="17.5703125" style="8" customWidth="1"/>
    <col min="2282" max="2282" width="16.28515625" style="8" customWidth="1"/>
    <col min="2283" max="2284" width="15" style="8" customWidth="1"/>
    <col min="2285" max="2285" width="17.5703125" style="8" customWidth="1"/>
    <col min="2286" max="2286" width="20.140625" style="8" customWidth="1"/>
    <col min="2287" max="2287" width="16.28515625" style="8" customWidth="1"/>
    <col min="2288" max="2289" width="25.28515625" style="8" customWidth="1"/>
    <col min="2290" max="2290" width="18.85546875" style="8" customWidth="1"/>
    <col min="2291" max="2292" width="20.140625" style="8" customWidth="1"/>
    <col min="2293" max="2293" width="11.140625" style="8" customWidth="1"/>
    <col min="2294" max="2294" width="29.140625" style="8" customWidth="1"/>
    <col min="2295" max="2295" width="34.28515625" style="8" customWidth="1"/>
    <col min="2296" max="2297" width="9.85546875" style="8" customWidth="1"/>
    <col min="2298" max="2298" width="17.5703125" style="8" customWidth="1"/>
    <col min="2299" max="2299" width="18.85546875" style="8" customWidth="1"/>
    <col min="2300" max="2300" width="9.85546875" style="8" customWidth="1"/>
    <col min="2301" max="2302" width="6" style="8" customWidth="1"/>
    <col min="2303" max="2303" width="13.7109375" style="8" customWidth="1"/>
    <col min="2304" max="2305" width="15" style="8" customWidth="1"/>
    <col min="2306" max="2306" width="17.5703125" style="8" customWidth="1"/>
    <col min="2307" max="2307" width="9.85546875" style="8" customWidth="1"/>
    <col min="2308" max="2308" width="7.28515625" style="8" customWidth="1"/>
    <col min="2309" max="2309" width="6" style="8" customWidth="1"/>
    <col min="2310" max="2315" width="17.5703125" style="8" customWidth="1"/>
    <col min="2316" max="2458" width="20.140625" style="8" customWidth="1"/>
    <col min="2459" max="2498" width="12.42578125" style="8" customWidth="1"/>
    <col min="2499" max="2499" width="20.140625" style="8" customWidth="1"/>
    <col min="2500" max="2500" width="21.42578125" style="8" customWidth="1"/>
    <col min="2501" max="2501" width="22.7109375" style="8" customWidth="1"/>
    <col min="2502" max="2502" width="13.7109375" style="8" customWidth="1"/>
    <col min="2503" max="2503" width="15" style="8" customWidth="1"/>
    <col min="2504" max="2506" width="17.5703125" style="8" customWidth="1"/>
    <col min="2507" max="2507" width="16.28515625" style="8" customWidth="1"/>
    <col min="2508" max="2508" width="15" style="8" customWidth="1"/>
    <col min="2509" max="2510" width="12.42578125" style="8" customWidth="1"/>
    <col min="2511" max="2512" width="17.5703125" style="8" customWidth="1"/>
    <col min="2513" max="2513" width="7.28515625" style="8" customWidth="1"/>
    <col min="2514" max="2514" width="21.42578125" style="8" customWidth="1"/>
    <col min="2515" max="2515" width="17.5703125" style="8" customWidth="1"/>
    <col min="2516" max="2516" width="20.140625" style="8" customWidth="1"/>
    <col min="2517" max="2517" width="16.28515625" style="8" customWidth="1"/>
    <col min="2518" max="2518" width="17.5703125" style="8" customWidth="1"/>
    <col min="2519" max="2519" width="6" style="8" customWidth="1"/>
    <col min="2520" max="2521" width="18.85546875" style="8" customWidth="1"/>
    <col min="2522" max="2523" width="20.140625" style="8" customWidth="1"/>
    <col min="2524" max="2524" width="6" style="8" customWidth="1"/>
    <col min="2525" max="2525" width="12.42578125" style="8" customWidth="1"/>
    <col min="2526" max="2526" width="18.85546875" style="8" customWidth="1"/>
    <col min="2527" max="2528" width="15" style="8" customWidth="1"/>
    <col min="2529" max="2529" width="7.28515625" style="8" customWidth="1"/>
    <col min="2530" max="2530" width="11.140625" style="8" customWidth="1"/>
    <col min="2531" max="2531" width="13.7109375" style="8" customWidth="1"/>
    <col min="2532" max="2532" width="18.85546875" style="8" customWidth="1"/>
    <col min="2533" max="2533" width="17.5703125" style="8" customWidth="1"/>
    <col min="2534" max="2534" width="25.28515625" style="8" customWidth="1"/>
    <col min="2535" max="2535" width="20.140625" style="8" customWidth="1"/>
    <col min="2536" max="2536" width="15" style="8" customWidth="1"/>
    <col min="2537" max="2537" width="17.5703125" style="8" customWidth="1"/>
    <col min="2538" max="2538" width="16.28515625" style="8" customWidth="1"/>
    <col min="2539" max="2540" width="15" style="8" customWidth="1"/>
    <col min="2541" max="2541" width="17.5703125" style="8" customWidth="1"/>
    <col min="2542" max="2542" width="20.140625" style="8" customWidth="1"/>
    <col min="2543" max="2543" width="16.28515625" style="8" customWidth="1"/>
    <col min="2544" max="2545" width="25.28515625" style="8" customWidth="1"/>
    <col min="2546" max="2546" width="18.85546875" style="8" customWidth="1"/>
    <col min="2547" max="2548" width="20.140625" style="8" customWidth="1"/>
    <col min="2549" max="2549" width="11.140625" style="8" customWidth="1"/>
    <col min="2550" max="2550" width="29.140625" style="8" customWidth="1"/>
    <col min="2551" max="2551" width="34.28515625" style="8" customWidth="1"/>
    <col min="2552" max="2553" width="9.85546875" style="8" customWidth="1"/>
    <col min="2554" max="2554" width="17.5703125" style="8" customWidth="1"/>
    <col min="2555" max="2555" width="18.85546875" style="8" customWidth="1"/>
    <col min="2556" max="2556" width="9.85546875" style="8" customWidth="1"/>
    <col min="2557" max="2558" width="6" style="8" customWidth="1"/>
    <col min="2559" max="2559" width="13.7109375" style="8" customWidth="1"/>
    <col min="2560" max="2561" width="15" style="8" customWidth="1"/>
    <col min="2562" max="2562" width="17.5703125" style="8" customWidth="1"/>
    <col min="2563" max="2563" width="9.85546875" style="8" customWidth="1"/>
    <col min="2564" max="2564" width="7.28515625" style="8" customWidth="1"/>
    <col min="2565" max="2565" width="6" style="8" customWidth="1"/>
    <col min="2566" max="2571" width="17.5703125" style="8" customWidth="1"/>
    <col min="2572" max="2714" width="20.140625" style="8" customWidth="1"/>
    <col min="2715" max="2754" width="12.42578125" style="8" customWidth="1"/>
    <col min="2755" max="2755" width="20.140625" style="8" customWidth="1"/>
    <col min="2756" max="2756" width="21.42578125" style="8" customWidth="1"/>
    <col min="2757" max="2757" width="22.7109375" style="8" customWidth="1"/>
    <col min="2758" max="2758" width="13.7109375" style="8" customWidth="1"/>
    <col min="2759" max="2759" width="15" style="8" customWidth="1"/>
    <col min="2760" max="2762" width="17.5703125" style="8" customWidth="1"/>
    <col min="2763" max="2763" width="16.28515625" style="8" customWidth="1"/>
    <col min="2764" max="2764" width="15" style="8" customWidth="1"/>
    <col min="2765" max="2766" width="12.42578125" style="8" customWidth="1"/>
    <col min="2767" max="2768" width="17.5703125" style="8" customWidth="1"/>
    <col min="2769" max="2769" width="7.28515625" style="8" customWidth="1"/>
    <col min="2770" max="2770" width="21.42578125" style="8" customWidth="1"/>
    <col min="2771" max="2771" width="17.5703125" style="8" customWidth="1"/>
    <col min="2772" max="2772" width="20.140625" style="8" customWidth="1"/>
    <col min="2773" max="2773" width="16.28515625" style="8" customWidth="1"/>
    <col min="2774" max="2774" width="17.5703125" style="8" customWidth="1"/>
    <col min="2775" max="2775" width="6" style="8" customWidth="1"/>
    <col min="2776" max="2777" width="18.85546875" style="8" customWidth="1"/>
    <col min="2778" max="2779" width="20.140625" style="8" customWidth="1"/>
    <col min="2780" max="2780" width="6" style="8" customWidth="1"/>
    <col min="2781" max="2781" width="12.42578125" style="8" customWidth="1"/>
    <col min="2782" max="2782" width="18.85546875" style="8" customWidth="1"/>
    <col min="2783" max="2784" width="15" style="8" customWidth="1"/>
    <col min="2785" max="2785" width="7.28515625" style="8" customWidth="1"/>
    <col min="2786" max="2786" width="11.140625" style="8" customWidth="1"/>
    <col min="2787" max="2787" width="13.7109375" style="8" customWidth="1"/>
    <col min="2788" max="2788" width="18.85546875" style="8" customWidth="1"/>
    <col min="2789" max="2789" width="17.5703125" style="8" customWidth="1"/>
    <col min="2790" max="2790" width="25.28515625" style="8" customWidth="1"/>
    <col min="2791" max="2791" width="20.140625" style="8" customWidth="1"/>
    <col min="2792" max="2792" width="15" style="8" customWidth="1"/>
    <col min="2793" max="2793" width="17.5703125" style="8" customWidth="1"/>
    <col min="2794" max="2794" width="16.28515625" style="8" customWidth="1"/>
    <col min="2795" max="2796" width="15" style="8" customWidth="1"/>
    <col min="2797" max="2797" width="17.5703125" style="8" customWidth="1"/>
    <col min="2798" max="2798" width="20.140625" style="8" customWidth="1"/>
    <col min="2799" max="2799" width="16.28515625" style="8" customWidth="1"/>
    <col min="2800" max="2801" width="25.28515625" style="8" customWidth="1"/>
    <col min="2802" max="2802" width="18.85546875" style="8" customWidth="1"/>
    <col min="2803" max="2804" width="20.140625" style="8" customWidth="1"/>
    <col min="2805" max="2805" width="11.140625" style="8" customWidth="1"/>
    <col min="2806" max="2806" width="29.140625" style="8" customWidth="1"/>
    <col min="2807" max="2807" width="34.28515625" style="8" customWidth="1"/>
    <col min="2808" max="2809" width="9.85546875" style="8" customWidth="1"/>
    <col min="2810" max="2810" width="17.5703125" style="8" customWidth="1"/>
    <col min="2811" max="2811" width="18.85546875" style="8" customWidth="1"/>
    <col min="2812" max="2812" width="9.85546875" style="8" customWidth="1"/>
    <col min="2813" max="2814" width="6" style="8" customWidth="1"/>
    <col min="2815" max="2815" width="13.7109375" style="8" customWidth="1"/>
    <col min="2816" max="2817" width="15" style="8" customWidth="1"/>
    <col min="2818" max="2818" width="17.5703125" style="8" customWidth="1"/>
    <col min="2819" max="2819" width="9.85546875" style="8" customWidth="1"/>
    <col min="2820" max="2820" width="7.28515625" style="8" customWidth="1"/>
    <col min="2821" max="2821" width="6" style="8" customWidth="1"/>
    <col min="2822" max="2827" width="17.5703125" style="8" customWidth="1"/>
    <col min="2828" max="2970" width="20.140625" style="8" customWidth="1"/>
    <col min="2971" max="3010" width="12.42578125" style="8" customWidth="1"/>
    <col min="3011" max="3011" width="20.140625" style="8" customWidth="1"/>
    <col min="3012" max="3012" width="21.42578125" style="8" customWidth="1"/>
    <col min="3013" max="3013" width="22.7109375" style="8" customWidth="1"/>
    <col min="3014" max="3014" width="13.7109375" style="8" customWidth="1"/>
    <col min="3015" max="3015" width="15" style="8" customWidth="1"/>
    <col min="3016" max="3018" width="17.5703125" style="8" customWidth="1"/>
    <col min="3019" max="3019" width="16.28515625" style="8" customWidth="1"/>
    <col min="3020" max="3020" width="15" style="8" customWidth="1"/>
    <col min="3021" max="3022" width="12.42578125" style="8" customWidth="1"/>
    <col min="3023" max="3024" width="17.5703125" style="8" customWidth="1"/>
    <col min="3025" max="3025" width="7.28515625" style="8" customWidth="1"/>
    <col min="3026" max="3026" width="21.42578125" style="8" customWidth="1"/>
    <col min="3027" max="3027" width="17.5703125" style="8" customWidth="1"/>
    <col min="3028" max="3028" width="20.140625" style="8" customWidth="1"/>
    <col min="3029" max="3029" width="16.28515625" style="8" customWidth="1"/>
    <col min="3030" max="3030" width="17.5703125" style="8" customWidth="1"/>
    <col min="3031" max="3031" width="6" style="8" customWidth="1"/>
    <col min="3032" max="3033" width="18.85546875" style="8" customWidth="1"/>
    <col min="3034" max="3035" width="20.140625" style="8" customWidth="1"/>
    <col min="3036" max="3036" width="6" style="8" customWidth="1"/>
    <col min="3037" max="3037" width="12.42578125" style="8" customWidth="1"/>
    <col min="3038" max="3038" width="18.85546875" style="8" customWidth="1"/>
    <col min="3039" max="3040" width="15" style="8" customWidth="1"/>
    <col min="3041" max="3041" width="7.28515625" style="8" customWidth="1"/>
    <col min="3042" max="3042" width="11.140625" style="8" customWidth="1"/>
    <col min="3043" max="3043" width="13.7109375" style="8" customWidth="1"/>
    <col min="3044" max="3044" width="18.85546875" style="8" customWidth="1"/>
    <col min="3045" max="3045" width="17.5703125" style="8" customWidth="1"/>
    <col min="3046" max="3046" width="25.28515625" style="8" customWidth="1"/>
    <col min="3047" max="3047" width="20.140625" style="8" customWidth="1"/>
    <col min="3048" max="3048" width="15" style="8" customWidth="1"/>
    <col min="3049" max="3049" width="17.5703125" style="8" customWidth="1"/>
    <col min="3050" max="3050" width="16.28515625" style="8" customWidth="1"/>
    <col min="3051" max="3052" width="15" style="8" customWidth="1"/>
    <col min="3053" max="3053" width="17.5703125" style="8" customWidth="1"/>
    <col min="3054" max="3054" width="20.140625" style="8" customWidth="1"/>
    <col min="3055" max="3055" width="16.28515625" style="8" customWidth="1"/>
    <col min="3056" max="3057" width="25.28515625" style="8" customWidth="1"/>
    <col min="3058" max="3058" width="18.85546875" style="8" customWidth="1"/>
    <col min="3059" max="3060" width="20.140625" style="8" customWidth="1"/>
    <col min="3061" max="3061" width="11.140625" style="8" customWidth="1"/>
    <col min="3062" max="3062" width="29.140625" style="8" customWidth="1"/>
    <col min="3063" max="3063" width="34.28515625" style="8" customWidth="1"/>
    <col min="3064" max="3065" width="9.85546875" style="8" customWidth="1"/>
    <col min="3066" max="3066" width="17.5703125" style="8" customWidth="1"/>
    <col min="3067" max="3067" width="18.85546875" style="8" customWidth="1"/>
    <col min="3068" max="3068" width="9.85546875" style="8" customWidth="1"/>
    <col min="3069" max="3070" width="6" style="8" customWidth="1"/>
    <col min="3071" max="3071" width="13.7109375" style="8" customWidth="1"/>
    <col min="3072" max="3073" width="15" style="8" customWidth="1"/>
    <col min="3074" max="3074" width="17.5703125" style="8" customWidth="1"/>
    <col min="3075" max="3075" width="9.85546875" style="8" customWidth="1"/>
    <col min="3076" max="3076" width="7.28515625" style="8" customWidth="1"/>
    <col min="3077" max="3077" width="6" style="8" customWidth="1"/>
    <col min="3078" max="3083" width="17.5703125" style="8" customWidth="1"/>
    <col min="3084" max="3226" width="20.140625" style="8" customWidth="1"/>
    <col min="3227" max="3266" width="12.42578125" style="8" customWidth="1"/>
    <col min="3267" max="3267" width="20.140625" style="8" customWidth="1"/>
    <col min="3268" max="3268" width="21.42578125" style="8" customWidth="1"/>
    <col min="3269" max="3269" width="22.7109375" style="8" customWidth="1"/>
    <col min="3270" max="3270" width="13.7109375" style="8" customWidth="1"/>
    <col min="3271" max="3271" width="15" style="8" customWidth="1"/>
    <col min="3272" max="3274" width="17.5703125" style="8" customWidth="1"/>
    <col min="3275" max="3275" width="16.28515625" style="8" customWidth="1"/>
    <col min="3276" max="3276" width="15" style="8" customWidth="1"/>
    <col min="3277" max="3278" width="12.42578125" style="8" customWidth="1"/>
    <col min="3279" max="3280" width="17.5703125" style="8" customWidth="1"/>
    <col min="3281" max="3281" width="7.28515625" style="8" customWidth="1"/>
    <col min="3282" max="3282" width="21.42578125" style="8" customWidth="1"/>
    <col min="3283" max="3283" width="17.5703125" style="8" customWidth="1"/>
    <col min="3284" max="3284" width="20.140625" style="8" customWidth="1"/>
    <col min="3285" max="3285" width="16.28515625" style="8" customWidth="1"/>
    <col min="3286" max="3286" width="17.5703125" style="8" customWidth="1"/>
    <col min="3287" max="3287" width="6" style="8" customWidth="1"/>
    <col min="3288" max="3289" width="18.85546875" style="8" customWidth="1"/>
    <col min="3290" max="3291" width="20.140625" style="8" customWidth="1"/>
    <col min="3292" max="3292" width="6" style="8" customWidth="1"/>
    <col min="3293" max="3293" width="12.42578125" style="8" customWidth="1"/>
    <col min="3294" max="3294" width="18.85546875" style="8" customWidth="1"/>
    <col min="3295" max="3296" width="15" style="8" customWidth="1"/>
    <col min="3297" max="3297" width="7.28515625" style="8" customWidth="1"/>
    <col min="3298" max="3298" width="11.140625" style="8" customWidth="1"/>
    <col min="3299" max="3299" width="13.7109375" style="8" customWidth="1"/>
    <col min="3300" max="3300" width="18.85546875" style="8" customWidth="1"/>
    <col min="3301" max="3301" width="17.5703125" style="8" customWidth="1"/>
    <col min="3302" max="3302" width="25.28515625" style="8" customWidth="1"/>
    <col min="3303" max="3303" width="20.140625" style="8" customWidth="1"/>
    <col min="3304" max="3304" width="15" style="8" customWidth="1"/>
    <col min="3305" max="3305" width="17.5703125" style="8" customWidth="1"/>
    <col min="3306" max="3306" width="16.28515625" style="8" customWidth="1"/>
    <col min="3307" max="3308" width="15" style="8" customWidth="1"/>
    <col min="3309" max="3309" width="17.5703125" style="8" customWidth="1"/>
    <col min="3310" max="3310" width="20.140625" style="8" customWidth="1"/>
    <col min="3311" max="3311" width="16.28515625" style="8" customWidth="1"/>
    <col min="3312" max="3313" width="25.28515625" style="8" customWidth="1"/>
    <col min="3314" max="3314" width="18.85546875" style="8" customWidth="1"/>
    <col min="3315" max="3316" width="20.140625" style="8" customWidth="1"/>
    <col min="3317" max="3317" width="11.140625" style="8" customWidth="1"/>
    <col min="3318" max="3318" width="29.140625" style="8" customWidth="1"/>
    <col min="3319" max="3319" width="34.28515625" style="8" customWidth="1"/>
    <col min="3320" max="3321" width="9.85546875" style="8" customWidth="1"/>
    <col min="3322" max="3322" width="17.5703125" style="8" customWidth="1"/>
    <col min="3323" max="3323" width="18.85546875" style="8" customWidth="1"/>
    <col min="3324" max="3324" width="9.85546875" style="8" customWidth="1"/>
    <col min="3325" max="3326" width="6" style="8" customWidth="1"/>
    <col min="3327" max="3327" width="13.7109375" style="8" customWidth="1"/>
    <col min="3328" max="3329" width="15" style="8" customWidth="1"/>
    <col min="3330" max="3330" width="17.5703125" style="8" customWidth="1"/>
    <col min="3331" max="3331" width="9.85546875" style="8" customWidth="1"/>
    <col min="3332" max="3332" width="7.28515625" style="8" customWidth="1"/>
    <col min="3333" max="3333" width="6" style="8" customWidth="1"/>
    <col min="3334" max="3339" width="17.5703125" style="8" customWidth="1"/>
    <col min="3340" max="3482" width="20.140625" style="8" customWidth="1"/>
    <col min="3483" max="3522" width="12.42578125" style="8" customWidth="1"/>
    <col min="3523" max="3523" width="20.140625" style="8" customWidth="1"/>
    <col min="3524" max="3524" width="21.42578125" style="8" customWidth="1"/>
    <col min="3525" max="3525" width="22.7109375" style="8" customWidth="1"/>
    <col min="3526" max="3526" width="13.7109375" style="8" customWidth="1"/>
    <col min="3527" max="3527" width="15" style="8" customWidth="1"/>
    <col min="3528" max="3530" width="17.5703125" style="8" customWidth="1"/>
    <col min="3531" max="3531" width="16.28515625" style="8" customWidth="1"/>
    <col min="3532" max="3532" width="15" style="8" customWidth="1"/>
    <col min="3533" max="3534" width="12.42578125" style="8" customWidth="1"/>
    <col min="3535" max="3536" width="17.5703125" style="8" customWidth="1"/>
    <col min="3537" max="3537" width="7.28515625" style="8" customWidth="1"/>
    <col min="3538" max="3538" width="21.42578125" style="8" customWidth="1"/>
    <col min="3539" max="3539" width="17.5703125" style="8" customWidth="1"/>
    <col min="3540" max="3540" width="20.140625" style="8" customWidth="1"/>
    <col min="3541" max="3541" width="16.28515625" style="8" customWidth="1"/>
    <col min="3542" max="3542" width="17.5703125" style="8" customWidth="1"/>
    <col min="3543" max="3543" width="6" style="8" customWidth="1"/>
    <col min="3544" max="3545" width="18.85546875" style="8" customWidth="1"/>
    <col min="3546" max="3547" width="20.140625" style="8" customWidth="1"/>
    <col min="3548" max="3548" width="6" style="8" customWidth="1"/>
    <col min="3549" max="3549" width="12.42578125" style="8" customWidth="1"/>
    <col min="3550" max="3550" width="18.85546875" style="8" customWidth="1"/>
    <col min="3551" max="3552" width="15" style="8" customWidth="1"/>
    <col min="3553" max="3553" width="7.28515625" style="8" customWidth="1"/>
    <col min="3554" max="3554" width="11.140625" style="8" customWidth="1"/>
    <col min="3555" max="3555" width="13.7109375" style="8" customWidth="1"/>
    <col min="3556" max="3556" width="18.85546875" style="8" customWidth="1"/>
    <col min="3557" max="3557" width="17.5703125" style="8" customWidth="1"/>
    <col min="3558" max="3558" width="25.28515625" style="8" customWidth="1"/>
    <col min="3559" max="3559" width="20.140625" style="8" customWidth="1"/>
    <col min="3560" max="3560" width="15" style="8" customWidth="1"/>
    <col min="3561" max="3561" width="17.5703125" style="8" customWidth="1"/>
    <col min="3562" max="3562" width="16.28515625" style="8" customWidth="1"/>
    <col min="3563" max="3564" width="15" style="8" customWidth="1"/>
    <col min="3565" max="3565" width="17.5703125" style="8" customWidth="1"/>
    <col min="3566" max="3566" width="20.140625" style="8" customWidth="1"/>
    <col min="3567" max="3567" width="16.28515625" style="8" customWidth="1"/>
    <col min="3568" max="3569" width="25.28515625" style="8" customWidth="1"/>
    <col min="3570" max="3570" width="18.85546875" style="8" customWidth="1"/>
    <col min="3571" max="3572" width="20.140625" style="8" customWidth="1"/>
    <col min="3573" max="3573" width="11.140625" style="8" customWidth="1"/>
    <col min="3574" max="3574" width="29.140625" style="8" customWidth="1"/>
    <col min="3575" max="3575" width="34.28515625" style="8" customWidth="1"/>
    <col min="3576" max="3577" width="9.85546875" style="8" customWidth="1"/>
    <col min="3578" max="3578" width="17.5703125" style="8" customWidth="1"/>
    <col min="3579" max="3579" width="18.85546875" style="8" customWidth="1"/>
    <col min="3580" max="3580" width="9.85546875" style="8" customWidth="1"/>
    <col min="3581" max="3582" width="6" style="8" customWidth="1"/>
    <col min="3583" max="3583" width="13.7109375" style="8" customWidth="1"/>
    <col min="3584" max="3585" width="15" style="8" customWidth="1"/>
    <col min="3586" max="3586" width="17.5703125" style="8" customWidth="1"/>
    <col min="3587" max="3587" width="9.85546875" style="8" customWidth="1"/>
    <col min="3588" max="3588" width="7.28515625" style="8" customWidth="1"/>
    <col min="3589" max="3589" width="6" style="8" customWidth="1"/>
    <col min="3590" max="3595" width="17.5703125" style="8" customWidth="1"/>
    <col min="3596" max="3738" width="20.140625" style="8" customWidth="1"/>
    <col min="3739" max="3778" width="12.42578125" style="8" customWidth="1"/>
    <col min="3779" max="3779" width="20.140625" style="8" customWidth="1"/>
    <col min="3780" max="3780" width="21.42578125" style="8" customWidth="1"/>
    <col min="3781" max="3781" width="22.7109375" style="8" customWidth="1"/>
    <col min="3782" max="3782" width="13.7109375" style="8" customWidth="1"/>
    <col min="3783" max="3783" width="15" style="8" customWidth="1"/>
    <col min="3784" max="3786" width="17.5703125" style="8" customWidth="1"/>
    <col min="3787" max="3787" width="16.28515625" style="8" customWidth="1"/>
    <col min="3788" max="3788" width="15" style="8" customWidth="1"/>
    <col min="3789" max="3790" width="12.42578125" style="8" customWidth="1"/>
    <col min="3791" max="3792" width="17.5703125" style="8" customWidth="1"/>
    <col min="3793" max="3793" width="7.28515625" style="8" customWidth="1"/>
    <col min="3794" max="3794" width="21.42578125" style="8" customWidth="1"/>
    <col min="3795" max="3795" width="17.5703125" style="8" customWidth="1"/>
    <col min="3796" max="3796" width="20.140625" style="8" customWidth="1"/>
    <col min="3797" max="3797" width="16.28515625" style="8" customWidth="1"/>
    <col min="3798" max="3798" width="17.5703125" style="8" customWidth="1"/>
    <col min="3799" max="3799" width="6" style="8" customWidth="1"/>
    <col min="3800" max="3801" width="18.85546875" style="8" customWidth="1"/>
    <col min="3802" max="3803" width="20.140625" style="8" customWidth="1"/>
    <col min="3804" max="3804" width="6" style="8" customWidth="1"/>
    <col min="3805" max="3805" width="12.42578125" style="8" customWidth="1"/>
    <col min="3806" max="3806" width="18.85546875" style="8" customWidth="1"/>
    <col min="3807" max="3808" width="15" style="8" customWidth="1"/>
    <col min="3809" max="3809" width="7.28515625" style="8" customWidth="1"/>
    <col min="3810" max="3810" width="11.140625" style="8" customWidth="1"/>
    <col min="3811" max="3811" width="13.7109375" style="8" customWidth="1"/>
    <col min="3812" max="3812" width="18.85546875" style="8" customWidth="1"/>
    <col min="3813" max="3813" width="17.5703125" style="8" customWidth="1"/>
    <col min="3814" max="3814" width="25.28515625" style="8" customWidth="1"/>
    <col min="3815" max="3815" width="20.140625" style="8" customWidth="1"/>
    <col min="3816" max="3816" width="15" style="8" customWidth="1"/>
    <col min="3817" max="3817" width="17.5703125" style="8" customWidth="1"/>
    <col min="3818" max="3818" width="16.28515625" style="8" customWidth="1"/>
    <col min="3819" max="3820" width="15" style="8" customWidth="1"/>
    <col min="3821" max="3821" width="17.5703125" style="8" customWidth="1"/>
    <col min="3822" max="3822" width="20.140625" style="8" customWidth="1"/>
    <col min="3823" max="3823" width="16.28515625" style="8" customWidth="1"/>
    <col min="3824" max="3825" width="25.28515625" style="8" customWidth="1"/>
    <col min="3826" max="3826" width="18.85546875" style="8" customWidth="1"/>
    <col min="3827" max="3828" width="20.140625" style="8" customWidth="1"/>
    <col min="3829" max="3829" width="11.140625" style="8" customWidth="1"/>
    <col min="3830" max="3830" width="29.140625" style="8" customWidth="1"/>
    <col min="3831" max="3831" width="34.28515625" style="8" customWidth="1"/>
    <col min="3832" max="3833" width="9.85546875" style="8" customWidth="1"/>
    <col min="3834" max="3834" width="17.5703125" style="8" customWidth="1"/>
    <col min="3835" max="3835" width="18.85546875" style="8" customWidth="1"/>
    <col min="3836" max="3836" width="9.85546875" style="8" customWidth="1"/>
    <col min="3837" max="3838" width="6" style="8" customWidth="1"/>
    <col min="3839" max="3839" width="13.7109375" style="8" customWidth="1"/>
    <col min="3840" max="3841" width="15" style="8" customWidth="1"/>
    <col min="3842" max="3842" width="17.5703125" style="8" customWidth="1"/>
    <col min="3843" max="3843" width="9.85546875" style="8" customWidth="1"/>
    <col min="3844" max="3844" width="7.28515625" style="8" customWidth="1"/>
    <col min="3845" max="3845" width="6" style="8" customWidth="1"/>
    <col min="3846" max="3851" width="17.5703125" style="8" customWidth="1"/>
    <col min="3852" max="3994" width="20.140625" style="8" customWidth="1"/>
    <col min="3995" max="4034" width="12.42578125" style="8" customWidth="1"/>
    <col min="4035" max="4035" width="20.140625" style="8" customWidth="1"/>
    <col min="4036" max="4036" width="21.42578125" style="8" customWidth="1"/>
    <col min="4037" max="4037" width="22.7109375" style="8" customWidth="1"/>
    <col min="4038" max="4038" width="13.7109375" style="8" customWidth="1"/>
    <col min="4039" max="4039" width="15" style="8" customWidth="1"/>
    <col min="4040" max="4042" width="17.5703125" style="8" customWidth="1"/>
    <col min="4043" max="4043" width="16.28515625" style="8" customWidth="1"/>
    <col min="4044" max="4044" width="15" style="8" customWidth="1"/>
    <col min="4045" max="4046" width="12.42578125" style="8" customWidth="1"/>
    <col min="4047" max="4048" width="17.5703125" style="8" customWidth="1"/>
    <col min="4049" max="4049" width="7.28515625" style="8" customWidth="1"/>
    <col min="4050" max="4050" width="21.42578125" style="8" customWidth="1"/>
    <col min="4051" max="4051" width="17.5703125" style="8" customWidth="1"/>
    <col min="4052" max="4052" width="20.140625" style="8" customWidth="1"/>
    <col min="4053" max="4053" width="16.28515625" style="8" customWidth="1"/>
    <col min="4054" max="4054" width="17.5703125" style="8" customWidth="1"/>
    <col min="4055" max="4055" width="6" style="8" customWidth="1"/>
    <col min="4056" max="4057" width="18.85546875" style="8" customWidth="1"/>
    <col min="4058" max="4059" width="20.140625" style="8" customWidth="1"/>
    <col min="4060" max="4060" width="6" style="8" customWidth="1"/>
    <col min="4061" max="4061" width="12.42578125" style="8" customWidth="1"/>
    <col min="4062" max="4062" width="18.85546875" style="8" customWidth="1"/>
    <col min="4063" max="4064" width="15" style="8" customWidth="1"/>
    <col min="4065" max="4065" width="7.28515625" style="8" customWidth="1"/>
    <col min="4066" max="4066" width="11.140625" style="8" customWidth="1"/>
    <col min="4067" max="4067" width="13.7109375" style="8" customWidth="1"/>
    <col min="4068" max="4068" width="18.85546875" style="8" customWidth="1"/>
    <col min="4069" max="4069" width="17.5703125" style="8" customWidth="1"/>
    <col min="4070" max="4070" width="25.28515625" style="8" customWidth="1"/>
    <col min="4071" max="4071" width="20.140625" style="8" customWidth="1"/>
    <col min="4072" max="4072" width="15" style="8" customWidth="1"/>
    <col min="4073" max="4073" width="17.5703125" style="8" customWidth="1"/>
    <col min="4074" max="4074" width="16.28515625" style="8" customWidth="1"/>
    <col min="4075" max="4076" width="15" style="8" customWidth="1"/>
    <col min="4077" max="4077" width="17.5703125" style="8" customWidth="1"/>
    <col min="4078" max="4078" width="20.140625" style="8" customWidth="1"/>
    <col min="4079" max="4079" width="16.28515625" style="8" customWidth="1"/>
    <col min="4080" max="4081" width="25.28515625" style="8" customWidth="1"/>
    <col min="4082" max="4082" width="18.85546875" style="8" customWidth="1"/>
    <col min="4083" max="4084" width="20.140625" style="8" customWidth="1"/>
    <col min="4085" max="4085" width="11.140625" style="8" customWidth="1"/>
    <col min="4086" max="4086" width="29.140625" style="8" customWidth="1"/>
    <col min="4087" max="4087" width="34.28515625" style="8" customWidth="1"/>
    <col min="4088" max="4089" width="9.85546875" style="8" customWidth="1"/>
    <col min="4090" max="4090" width="17.5703125" style="8" customWidth="1"/>
    <col min="4091" max="4091" width="18.85546875" style="8" customWidth="1"/>
    <col min="4092" max="4092" width="9.85546875" style="8" customWidth="1"/>
    <col min="4093" max="4094" width="6" style="8" customWidth="1"/>
    <col min="4095" max="4095" width="13.7109375" style="8" customWidth="1"/>
    <col min="4096" max="4097" width="15" style="8" customWidth="1"/>
    <col min="4098" max="4098" width="17.5703125" style="8" customWidth="1"/>
    <col min="4099" max="4099" width="9.85546875" style="8" customWidth="1"/>
    <col min="4100" max="4100" width="7.28515625" style="8" customWidth="1"/>
    <col min="4101" max="4101" width="6" style="8" customWidth="1"/>
    <col min="4102" max="4107" width="17.5703125" style="8" customWidth="1"/>
    <col min="4108" max="4250" width="20.140625" style="8" customWidth="1"/>
    <col min="4251" max="4290" width="12.42578125" style="8" customWidth="1"/>
    <col min="4291" max="4291" width="20.140625" style="8" customWidth="1"/>
    <col min="4292" max="4292" width="21.42578125" style="8" customWidth="1"/>
    <col min="4293" max="4293" width="22.7109375" style="8" customWidth="1"/>
    <col min="4294" max="4294" width="13.7109375" style="8" customWidth="1"/>
    <col min="4295" max="4295" width="15" style="8" customWidth="1"/>
    <col min="4296" max="4298" width="17.5703125" style="8" customWidth="1"/>
    <col min="4299" max="4299" width="16.28515625" style="8" customWidth="1"/>
    <col min="4300" max="4300" width="15" style="8" customWidth="1"/>
    <col min="4301" max="4302" width="12.42578125" style="8" customWidth="1"/>
    <col min="4303" max="4304" width="17.5703125" style="8" customWidth="1"/>
    <col min="4305" max="4305" width="7.28515625" style="8" customWidth="1"/>
    <col min="4306" max="4306" width="21.42578125" style="8" customWidth="1"/>
    <col min="4307" max="4307" width="17.5703125" style="8" customWidth="1"/>
    <col min="4308" max="4308" width="20.140625" style="8" customWidth="1"/>
    <col min="4309" max="4309" width="16.28515625" style="8" customWidth="1"/>
    <col min="4310" max="4310" width="17.5703125" style="8" customWidth="1"/>
    <col min="4311" max="4311" width="6" style="8" customWidth="1"/>
    <col min="4312" max="4313" width="18.85546875" style="8" customWidth="1"/>
    <col min="4314" max="4315" width="20.140625" style="8" customWidth="1"/>
    <col min="4316" max="4316" width="6" style="8" customWidth="1"/>
    <col min="4317" max="4317" width="12.42578125" style="8" customWidth="1"/>
    <col min="4318" max="4318" width="18.85546875" style="8" customWidth="1"/>
    <col min="4319" max="4320" width="15" style="8" customWidth="1"/>
    <col min="4321" max="4321" width="7.28515625" style="8" customWidth="1"/>
    <col min="4322" max="4322" width="11.140625" style="8" customWidth="1"/>
    <col min="4323" max="4323" width="13.7109375" style="8" customWidth="1"/>
    <col min="4324" max="4324" width="18.85546875" style="8" customWidth="1"/>
    <col min="4325" max="4325" width="17.5703125" style="8" customWidth="1"/>
    <col min="4326" max="4326" width="25.28515625" style="8" customWidth="1"/>
    <col min="4327" max="4327" width="20.140625" style="8" customWidth="1"/>
    <col min="4328" max="4328" width="15" style="8" customWidth="1"/>
    <col min="4329" max="4329" width="17.5703125" style="8" customWidth="1"/>
    <col min="4330" max="4330" width="16.28515625" style="8" customWidth="1"/>
    <col min="4331" max="4332" width="15" style="8" customWidth="1"/>
    <col min="4333" max="4333" width="17.5703125" style="8" customWidth="1"/>
    <col min="4334" max="4334" width="20.140625" style="8" customWidth="1"/>
    <col min="4335" max="4335" width="16.28515625" style="8" customWidth="1"/>
    <col min="4336" max="4337" width="25.28515625" style="8" customWidth="1"/>
    <col min="4338" max="4338" width="18.85546875" style="8" customWidth="1"/>
    <col min="4339" max="4340" width="20.140625" style="8" customWidth="1"/>
    <col min="4341" max="4341" width="11.140625" style="8" customWidth="1"/>
    <col min="4342" max="4342" width="29.140625" style="8" customWidth="1"/>
    <col min="4343" max="4343" width="34.28515625" style="8" customWidth="1"/>
    <col min="4344" max="4345" width="9.85546875" style="8" customWidth="1"/>
    <col min="4346" max="4346" width="17.5703125" style="8" customWidth="1"/>
    <col min="4347" max="4347" width="18.85546875" style="8" customWidth="1"/>
    <col min="4348" max="4348" width="9.85546875" style="8" customWidth="1"/>
    <col min="4349" max="4350" width="6" style="8" customWidth="1"/>
    <col min="4351" max="4351" width="13.7109375" style="8" customWidth="1"/>
    <col min="4352" max="4353" width="15" style="8" customWidth="1"/>
    <col min="4354" max="4354" width="17.5703125" style="8" customWidth="1"/>
    <col min="4355" max="4355" width="9.85546875" style="8" customWidth="1"/>
    <col min="4356" max="4356" width="7.28515625" style="8" customWidth="1"/>
    <col min="4357" max="4357" width="6" style="8" customWidth="1"/>
    <col min="4358" max="4363" width="17.5703125" style="8" customWidth="1"/>
    <col min="4364" max="4506" width="20.140625" style="8" customWidth="1"/>
    <col min="4507" max="4546" width="12.42578125" style="8" customWidth="1"/>
    <col min="4547" max="4547" width="20.140625" style="8" customWidth="1"/>
    <col min="4548" max="4548" width="21.42578125" style="8" customWidth="1"/>
    <col min="4549" max="4549" width="22.7109375" style="8" customWidth="1"/>
    <col min="4550" max="4550" width="13.7109375" style="8" customWidth="1"/>
    <col min="4551" max="4551" width="15" style="8" customWidth="1"/>
    <col min="4552" max="4554" width="17.5703125" style="8" customWidth="1"/>
    <col min="4555" max="4555" width="16.28515625" style="8" customWidth="1"/>
    <col min="4556" max="4556" width="15" style="8" customWidth="1"/>
    <col min="4557" max="4558" width="12.42578125" style="8" customWidth="1"/>
    <col min="4559" max="4560" width="17.5703125" style="8" customWidth="1"/>
    <col min="4561" max="4561" width="7.28515625" style="8" customWidth="1"/>
    <col min="4562" max="4562" width="21.42578125" style="8" customWidth="1"/>
    <col min="4563" max="4563" width="17.5703125" style="8" customWidth="1"/>
    <col min="4564" max="4564" width="20.140625" style="8" customWidth="1"/>
    <col min="4565" max="4565" width="16.28515625" style="8" customWidth="1"/>
    <col min="4566" max="4566" width="17.5703125" style="8" customWidth="1"/>
    <col min="4567" max="4567" width="6" style="8" customWidth="1"/>
    <col min="4568" max="4569" width="18.85546875" style="8" customWidth="1"/>
    <col min="4570" max="4571" width="20.140625" style="8" customWidth="1"/>
    <col min="4572" max="4572" width="6" style="8" customWidth="1"/>
    <col min="4573" max="4573" width="12.42578125" style="8" customWidth="1"/>
    <col min="4574" max="4574" width="18.85546875" style="8" customWidth="1"/>
    <col min="4575" max="4576" width="15" style="8" customWidth="1"/>
    <col min="4577" max="4577" width="7.28515625" style="8" customWidth="1"/>
    <col min="4578" max="4578" width="11.140625" style="8" customWidth="1"/>
    <col min="4579" max="4579" width="13.7109375" style="8" customWidth="1"/>
    <col min="4580" max="4580" width="18.85546875" style="8" customWidth="1"/>
    <col min="4581" max="4581" width="17.5703125" style="8" customWidth="1"/>
    <col min="4582" max="4582" width="25.28515625" style="8" customWidth="1"/>
    <col min="4583" max="4583" width="20.140625" style="8" customWidth="1"/>
    <col min="4584" max="4584" width="15" style="8" customWidth="1"/>
    <col min="4585" max="4585" width="17.5703125" style="8" customWidth="1"/>
    <col min="4586" max="4586" width="16.28515625" style="8" customWidth="1"/>
    <col min="4587" max="4588" width="15" style="8" customWidth="1"/>
    <col min="4589" max="4589" width="17.5703125" style="8" customWidth="1"/>
    <col min="4590" max="4590" width="20.140625" style="8" customWidth="1"/>
    <col min="4591" max="4591" width="16.28515625" style="8" customWidth="1"/>
    <col min="4592" max="4593" width="25.28515625" style="8" customWidth="1"/>
    <col min="4594" max="4594" width="18.85546875" style="8" customWidth="1"/>
    <col min="4595" max="4596" width="20.140625" style="8" customWidth="1"/>
    <col min="4597" max="4597" width="11.140625" style="8" customWidth="1"/>
    <col min="4598" max="4598" width="29.140625" style="8" customWidth="1"/>
    <col min="4599" max="4599" width="34.28515625" style="8" customWidth="1"/>
    <col min="4600" max="4601" width="9.85546875" style="8" customWidth="1"/>
    <col min="4602" max="4602" width="17.5703125" style="8" customWidth="1"/>
    <col min="4603" max="4603" width="18.85546875" style="8" customWidth="1"/>
    <col min="4604" max="4604" width="9.85546875" style="8" customWidth="1"/>
    <col min="4605" max="4606" width="6" style="8" customWidth="1"/>
    <col min="4607" max="4607" width="13.7109375" style="8" customWidth="1"/>
    <col min="4608" max="4609" width="15" style="8" customWidth="1"/>
    <col min="4610" max="4610" width="17.5703125" style="8" customWidth="1"/>
    <col min="4611" max="4611" width="9.85546875" style="8" customWidth="1"/>
    <col min="4612" max="4612" width="7.28515625" style="8" customWidth="1"/>
    <col min="4613" max="4613" width="6" style="8" customWidth="1"/>
    <col min="4614" max="4619" width="17.5703125" style="8" customWidth="1"/>
    <col min="4620" max="4762" width="20.140625" style="8" customWidth="1"/>
    <col min="4763" max="4802" width="12.42578125" style="8" customWidth="1"/>
    <col min="4803" max="4803" width="20.140625" style="8" customWidth="1"/>
    <col min="4804" max="4804" width="21.42578125" style="8" customWidth="1"/>
    <col min="4805" max="4805" width="22.7109375" style="8" customWidth="1"/>
    <col min="4806" max="4806" width="13.7109375" style="8" customWidth="1"/>
    <col min="4807" max="4807" width="15" style="8" customWidth="1"/>
    <col min="4808" max="4810" width="17.5703125" style="8" customWidth="1"/>
    <col min="4811" max="4811" width="16.28515625" style="8" customWidth="1"/>
    <col min="4812" max="4812" width="15" style="8" customWidth="1"/>
    <col min="4813" max="4814" width="12.42578125" style="8" customWidth="1"/>
    <col min="4815" max="4816" width="17.5703125" style="8" customWidth="1"/>
    <col min="4817" max="4817" width="7.28515625" style="8" customWidth="1"/>
    <col min="4818" max="4818" width="21.42578125" style="8" customWidth="1"/>
    <col min="4819" max="4819" width="17.5703125" style="8" customWidth="1"/>
    <col min="4820" max="4820" width="20.140625" style="8" customWidth="1"/>
    <col min="4821" max="4821" width="16.28515625" style="8" customWidth="1"/>
    <col min="4822" max="4822" width="17.5703125" style="8" customWidth="1"/>
    <col min="4823" max="4823" width="6" style="8" customWidth="1"/>
    <col min="4824" max="4825" width="18.85546875" style="8" customWidth="1"/>
    <col min="4826" max="4827" width="20.140625" style="8" customWidth="1"/>
    <col min="4828" max="4828" width="6" style="8" customWidth="1"/>
    <col min="4829" max="4829" width="12.42578125" style="8" customWidth="1"/>
    <col min="4830" max="4830" width="18.85546875" style="8" customWidth="1"/>
    <col min="4831" max="4832" width="15" style="8" customWidth="1"/>
    <col min="4833" max="4833" width="7.28515625" style="8" customWidth="1"/>
    <col min="4834" max="4834" width="11.140625" style="8" customWidth="1"/>
    <col min="4835" max="4835" width="13.7109375" style="8" customWidth="1"/>
    <col min="4836" max="4836" width="18.85546875" style="8" customWidth="1"/>
    <col min="4837" max="4837" width="17.5703125" style="8" customWidth="1"/>
    <col min="4838" max="4838" width="25.28515625" style="8" customWidth="1"/>
    <col min="4839" max="4839" width="20.140625" style="8" customWidth="1"/>
    <col min="4840" max="4840" width="15" style="8" customWidth="1"/>
    <col min="4841" max="4841" width="17.5703125" style="8" customWidth="1"/>
    <col min="4842" max="4842" width="16.28515625" style="8" customWidth="1"/>
    <col min="4843" max="4844" width="15" style="8" customWidth="1"/>
    <col min="4845" max="4845" width="17.5703125" style="8" customWidth="1"/>
    <col min="4846" max="4846" width="20.140625" style="8" customWidth="1"/>
    <col min="4847" max="4847" width="16.28515625" style="8" customWidth="1"/>
    <col min="4848" max="4849" width="25.28515625" style="8" customWidth="1"/>
    <col min="4850" max="4850" width="18.85546875" style="8" customWidth="1"/>
    <col min="4851" max="4852" width="20.140625" style="8" customWidth="1"/>
    <col min="4853" max="4853" width="11.140625" style="8" customWidth="1"/>
    <col min="4854" max="4854" width="29.140625" style="8" customWidth="1"/>
    <col min="4855" max="4855" width="34.28515625" style="8" customWidth="1"/>
    <col min="4856" max="4857" width="9.85546875" style="8" customWidth="1"/>
    <col min="4858" max="4858" width="17.5703125" style="8" customWidth="1"/>
    <col min="4859" max="4859" width="18.85546875" style="8" customWidth="1"/>
    <col min="4860" max="4860" width="9.85546875" style="8" customWidth="1"/>
    <col min="4861" max="4862" width="6" style="8" customWidth="1"/>
    <col min="4863" max="4863" width="13.7109375" style="8" customWidth="1"/>
    <col min="4864" max="4865" width="15" style="8" customWidth="1"/>
    <col min="4866" max="4866" width="17.5703125" style="8" customWidth="1"/>
    <col min="4867" max="4867" width="9.85546875" style="8" customWidth="1"/>
    <col min="4868" max="4868" width="7.28515625" style="8" customWidth="1"/>
    <col min="4869" max="4869" width="6" style="8" customWidth="1"/>
    <col min="4870" max="4875" width="17.5703125" style="8" customWidth="1"/>
    <col min="4876" max="5018" width="20.140625" style="8" customWidth="1"/>
    <col min="5019" max="5058" width="12.42578125" style="8" customWidth="1"/>
    <col min="5059" max="5059" width="20.140625" style="8" customWidth="1"/>
    <col min="5060" max="5060" width="21.42578125" style="8" customWidth="1"/>
    <col min="5061" max="5061" width="22.7109375" style="8" customWidth="1"/>
    <col min="5062" max="5062" width="13.7109375" style="8" customWidth="1"/>
    <col min="5063" max="5063" width="15" style="8" customWidth="1"/>
    <col min="5064" max="5066" width="17.5703125" style="8" customWidth="1"/>
    <col min="5067" max="5067" width="16.28515625" style="8" customWidth="1"/>
    <col min="5068" max="5068" width="15" style="8" customWidth="1"/>
    <col min="5069" max="5070" width="12.42578125" style="8" customWidth="1"/>
    <col min="5071" max="5072" width="17.5703125" style="8" customWidth="1"/>
    <col min="5073" max="5073" width="7.28515625" style="8" customWidth="1"/>
    <col min="5074" max="5074" width="21.42578125" style="8" customWidth="1"/>
    <col min="5075" max="5075" width="17.5703125" style="8" customWidth="1"/>
    <col min="5076" max="5076" width="20.140625" style="8" customWidth="1"/>
    <col min="5077" max="5077" width="16.28515625" style="8" customWidth="1"/>
    <col min="5078" max="5078" width="17.5703125" style="8" customWidth="1"/>
    <col min="5079" max="5079" width="6" style="8" customWidth="1"/>
    <col min="5080" max="5081" width="18.85546875" style="8" customWidth="1"/>
    <col min="5082" max="5083" width="20.140625" style="8" customWidth="1"/>
    <col min="5084" max="5084" width="6" style="8" customWidth="1"/>
    <col min="5085" max="5085" width="12.42578125" style="8" customWidth="1"/>
    <col min="5086" max="5086" width="18.85546875" style="8" customWidth="1"/>
    <col min="5087" max="5088" width="15" style="8" customWidth="1"/>
    <col min="5089" max="5089" width="7.28515625" style="8" customWidth="1"/>
    <col min="5090" max="5090" width="11.140625" style="8" customWidth="1"/>
    <col min="5091" max="5091" width="13.7109375" style="8" customWidth="1"/>
    <col min="5092" max="5092" width="18.85546875" style="8" customWidth="1"/>
    <col min="5093" max="5093" width="17.5703125" style="8" customWidth="1"/>
    <col min="5094" max="5094" width="25.28515625" style="8" customWidth="1"/>
    <col min="5095" max="5095" width="20.140625" style="8" customWidth="1"/>
    <col min="5096" max="5096" width="15" style="8" customWidth="1"/>
    <col min="5097" max="5097" width="17.5703125" style="8" customWidth="1"/>
    <col min="5098" max="5098" width="16.28515625" style="8" customWidth="1"/>
    <col min="5099" max="5100" width="15" style="8" customWidth="1"/>
    <col min="5101" max="5101" width="17.5703125" style="8" customWidth="1"/>
    <col min="5102" max="5102" width="20.140625" style="8" customWidth="1"/>
    <col min="5103" max="5103" width="16.28515625" style="8" customWidth="1"/>
    <col min="5104" max="5105" width="25.28515625" style="8" customWidth="1"/>
    <col min="5106" max="5106" width="18.85546875" style="8" customWidth="1"/>
    <col min="5107" max="5108" width="20.140625" style="8" customWidth="1"/>
    <col min="5109" max="5109" width="11.140625" style="8" customWidth="1"/>
    <col min="5110" max="5110" width="29.140625" style="8" customWidth="1"/>
    <col min="5111" max="5111" width="34.28515625" style="8" customWidth="1"/>
    <col min="5112" max="5113" width="9.85546875" style="8" customWidth="1"/>
    <col min="5114" max="5114" width="17.5703125" style="8" customWidth="1"/>
    <col min="5115" max="5115" width="18.85546875" style="8" customWidth="1"/>
    <col min="5116" max="5116" width="9.85546875" style="8" customWidth="1"/>
    <col min="5117" max="5118" width="6" style="8" customWidth="1"/>
    <col min="5119" max="5119" width="13.7109375" style="8" customWidth="1"/>
    <col min="5120" max="5121" width="15" style="8" customWidth="1"/>
    <col min="5122" max="5122" width="17.5703125" style="8" customWidth="1"/>
    <col min="5123" max="5123" width="9.85546875" style="8" customWidth="1"/>
    <col min="5124" max="5124" width="7.28515625" style="8" customWidth="1"/>
    <col min="5125" max="5125" width="6" style="8" customWidth="1"/>
    <col min="5126" max="5131" width="17.5703125" style="8" customWidth="1"/>
    <col min="5132" max="5274" width="20.140625" style="8" customWidth="1"/>
    <col min="5275" max="5314" width="12.42578125" style="8" customWidth="1"/>
    <col min="5315" max="5315" width="20.140625" style="8" customWidth="1"/>
    <col min="5316" max="5316" width="21.42578125" style="8" customWidth="1"/>
    <col min="5317" max="5317" width="22.7109375" style="8" customWidth="1"/>
    <col min="5318" max="5318" width="13.7109375" style="8" customWidth="1"/>
    <col min="5319" max="5319" width="15" style="8" customWidth="1"/>
    <col min="5320" max="5322" width="17.5703125" style="8" customWidth="1"/>
    <col min="5323" max="5323" width="16.28515625" style="8" customWidth="1"/>
    <col min="5324" max="5324" width="15" style="8" customWidth="1"/>
    <col min="5325" max="5326" width="12.42578125" style="8" customWidth="1"/>
    <col min="5327" max="5328" width="17.5703125" style="8" customWidth="1"/>
    <col min="5329" max="5329" width="7.28515625" style="8" customWidth="1"/>
    <col min="5330" max="5330" width="21.42578125" style="8" customWidth="1"/>
    <col min="5331" max="5331" width="17.5703125" style="8" customWidth="1"/>
    <col min="5332" max="5332" width="20.140625" style="8" customWidth="1"/>
    <col min="5333" max="5333" width="16.28515625" style="8" customWidth="1"/>
    <col min="5334" max="5334" width="17.5703125" style="8" customWidth="1"/>
    <col min="5335" max="5335" width="6" style="8" customWidth="1"/>
    <col min="5336" max="5337" width="18.85546875" style="8" customWidth="1"/>
    <col min="5338" max="5339" width="20.140625" style="8" customWidth="1"/>
    <col min="5340" max="5340" width="6" style="8" customWidth="1"/>
    <col min="5341" max="5341" width="12.42578125" style="8" customWidth="1"/>
    <col min="5342" max="5342" width="18.85546875" style="8" customWidth="1"/>
    <col min="5343" max="5344" width="15" style="8" customWidth="1"/>
    <col min="5345" max="5345" width="7.28515625" style="8" customWidth="1"/>
    <col min="5346" max="5346" width="11.140625" style="8" customWidth="1"/>
    <col min="5347" max="5347" width="13.7109375" style="8" customWidth="1"/>
    <col min="5348" max="5348" width="18.85546875" style="8" customWidth="1"/>
    <col min="5349" max="5349" width="17.5703125" style="8" customWidth="1"/>
    <col min="5350" max="5350" width="25.28515625" style="8" customWidth="1"/>
    <col min="5351" max="5351" width="20.140625" style="8" customWidth="1"/>
    <col min="5352" max="5352" width="15" style="8" customWidth="1"/>
    <col min="5353" max="5353" width="17.5703125" style="8" customWidth="1"/>
    <col min="5354" max="5354" width="16.28515625" style="8" customWidth="1"/>
    <col min="5355" max="5356" width="15" style="8" customWidth="1"/>
    <col min="5357" max="5357" width="17.5703125" style="8" customWidth="1"/>
    <col min="5358" max="5358" width="20.140625" style="8" customWidth="1"/>
    <col min="5359" max="5359" width="16.28515625" style="8" customWidth="1"/>
    <col min="5360" max="5361" width="25.28515625" style="8" customWidth="1"/>
    <col min="5362" max="5362" width="18.85546875" style="8" customWidth="1"/>
    <col min="5363" max="5364" width="20.140625" style="8" customWidth="1"/>
    <col min="5365" max="5365" width="11.140625" style="8" customWidth="1"/>
    <col min="5366" max="5366" width="29.140625" style="8" customWidth="1"/>
    <col min="5367" max="5367" width="34.28515625" style="8" customWidth="1"/>
    <col min="5368" max="5369" width="9.85546875" style="8" customWidth="1"/>
    <col min="5370" max="5370" width="17.5703125" style="8" customWidth="1"/>
    <col min="5371" max="5371" width="18.85546875" style="8" customWidth="1"/>
    <col min="5372" max="5372" width="9.85546875" style="8" customWidth="1"/>
    <col min="5373" max="5374" width="6" style="8" customWidth="1"/>
    <col min="5375" max="5375" width="13.7109375" style="8" customWidth="1"/>
    <col min="5376" max="5377" width="15" style="8" customWidth="1"/>
    <col min="5378" max="5378" width="17.5703125" style="8" customWidth="1"/>
    <col min="5379" max="5379" width="9.85546875" style="8" customWidth="1"/>
    <col min="5380" max="5380" width="7.28515625" style="8" customWidth="1"/>
    <col min="5381" max="5381" width="6" style="8" customWidth="1"/>
    <col min="5382" max="5387" width="17.5703125" style="8" customWidth="1"/>
    <col min="5388" max="5530" width="20.140625" style="8" customWidth="1"/>
    <col min="5531" max="5570" width="12.42578125" style="8" customWidth="1"/>
    <col min="5571" max="5571" width="20.140625" style="8" customWidth="1"/>
    <col min="5572" max="5572" width="21.42578125" style="8" customWidth="1"/>
    <col min="5573" max="5573" width="22.7109375" style="8" customWidth="1"/>
    <col min="5574" max="5574" width="13.7109375" style="8" customWidth="1"/>
    <col min="5575" max="5575" width="15" style="8" customWidth="1"/>
    <col min="5576" max="5578" width="17.5703125" style="8" customWidth="1"/>
    <col min="5579" max="5579" width="16.28515625" style="8" customWidth="1"/>
    <col min="5580" max="5580" width="15" style="8" customWidth="1"/>
    <col min="5581" max="5582" width="12.42578125" style="8" customWidth="1"/>
    <col min="5583" max="5584" width="17.5703125" style="8" customWidth="1"/>
    <col min="5585" max="5585" width="7.28515625" style="8" customWidth="1"/>
    <col min="5586" max="5586" width="21.42578125" style="8" customWidth="1"/>
    <col min="5587" max="5587" width="17.5703125" style="8" customWidth="1"/>
    <col min="5588" max="5588" width="20.140625" style="8" customWidth="1"/>
    <col min="5589" max="5589" width="16.28515625" style="8" customWidth="1"/>
    <col min="5590" max="5590" width="17.5703125" style="8" customWidth="1"/>
    <col min="5591" max="5591" width="6" style="8" customWidth="1"/>
    <col min="5592" max="5593" width="18.85546875" style="8" customWidth="1"/>
    <col min="5594" max="5595" width="20.140625" style="8" customWidth="1"/>
    <col min="5596" max="5596" width="6" style="8" customWidth="1"/>
    <col min="5597" max="5597" width="12.42578125" style="8" customWidth="1"/>
    <col min="5598" max="5598" width="18.85546875" style="8" customWidth="1"/>
    <col min="5599" max="5600" width="15" style="8" customWidth="1"/>
    <col min="5601" max="5601" width="7.28515625" style="8" customWidth="1"/>
    <col min="5602" max="5602" width="11.140625" style="8" customWidth="1"/>
    <col min="5603" max="5603" width="13.7109375" style="8" customWidth="1"/>
    <col min="5604" max="5604" width="18.85546875" style="8" customWidth="1"/>
    <col min="5605" max="5605" width="17.5703125" style="8" customWidth="1"/>
    <col min="5606" max="5606" width="25.28515625" style="8" customWidth="1"/>
    <col min="5607" max="5607" width="20.140625" style="8" customWidth="1"/>
    <col min="5608" max="5608" width="15" style="8" customWidth="1"/>
    <col min="5609" max="5609" width="17.5703125" style="8" customWidth="1"/>
    <col min="5610" max="5610" width="16.28515625" style="8" customWidth="1"/>
    <col min="5611" max="5612" width="15" style="8" customWidth="1"/>
    <col min="5613" max="5613" width="17.5703125" style="8" customWidth="1"/>
    <col min="5614" max="5614" width="20.140625" style="8" customWidth="1"/>
    <col min="5615" max="5615" width="16.28515625" style="8" customWidth="1"/>
    <col min="5616" max="5617" width="25.28515625" style="8" customWidth="1"/>
    <col min="5618" max="5618" width="18.85546875" style="8" customWidth="1"/>
    <col min="5619" max="5620" width="20.140625" style="8" customWidth="1"/>
    <col min="5621" max="5621" width="11.140625" style="8" customWidth="1"/>
    <col min="5622" max="5622" width="29.140625" style="8" customWidth="1"/>
    <col min="5623" max="5623" width="34.28515625" style="8" customWidth="1"/>
    <col min="5624" max="5625" width="9.85546875" style="8" customWidth="1"/>
    <col min="5626" max="5626" width="17.5703125" style="8" customWidth="1"/>
    <col min="5627" max="5627" width="18.85546875" style="8" customWidth="1"/>
    <col min="5628" max="5628" width="9.85546875" style="8" customWidth="1"/>
    <col min="5629" max="5630" width="6" style="8" customWidth="1"/>
    <col min="5631" max="5631" width="13.7109375" style="8" customWidth="1"/>
    <col min="5632" max="5633" width="15" style="8" customWidth="1"/>
    <col min="5634" max="5634" width="17.5703125" style="8" customWidth="1"/>
    <col min="5635" max="5635" width="9.85546875" style="8" customWidth="1"/>
    <col min="5636" max="5636" width="7.28515625" style="8" customWidth="1"/>
    <col min="5637" max="5637" width="6" style="8" customWidth="1"/>
    <col min="5638" max="5643" width="17.5703125" style="8" customWidth="1"/>
    <col min="5644" max="5786" width="20.140625" style="8" customWidth="1"/>
    <col min="5787" max="5826" width="12.42578125" style="8" customWidth="1"/>
    <col min="5827" max="5827" width="20.140625" style="8" customWidth="1"/>
    <col min="5828" max="5828" width="21.42578125" style="8" customWidth="1"/>
    <col min="5829" max="5829" width="22.7109375" style="8" customWidth="1"/>
    <col min="5830" max="5830" width="13.7109375" style="8" customWidth="1"/>
    <col min="5831" max="5831" width="15" style="8" customWidth="1"/>
    <col min="5832" max="5834" width="17.5703125" style="8" customWidth="1"/>
    <col min="5835" max="5835" width="16.28515625" style="8" customWidth="1"/>
    <col min="5836" max="5836" width="15" style="8" customWidth="1"/>
    <col min="5837" max="5838" width="12.42578125" style="8" customWidth="1"/>
    <col min="5839" max="5840" width="17.5703125" style="8" customWidth="1"/>
    <col min="5841" max="5841" width="7.28515625" style="8" customWidth="1"/>
    <col min="5842" max="5842" width="21.42578125" style="8" customWidth="1"/>
    <col min="5843" max="5843" width="17.5703125" style="8" customWidth="1"/>
    <col min="5844" max="5844" width="20.140625" style="8" customWidth="1"/>
    <col min="5845" max="5845" width="16.28515625" style="8" customWidth="1"/>
    <col min="5846" max="5846" width="17.5703125" style="8" customWidth="1"/>
    <col min="5847" max="5847" width="6" style="8" customWidth="1"/>
    <col min="5848" max="5849" width="18.85546875" style="8" customWidth="1"/>
    <col min="5850" max="5851" width="20.140625" style="8" customWidth="1"/>
    <col min="5852" max="5852" width="6" style="8" customWidth="1"/>
    <col min="5853" max="5853" width="12.42578125" style="8" customWidth="1"/>
    <col min="5854" max="5854" width="18.85546875" style="8" customWidth="1"/>
    <col min="5855" max="5856" width="15" style="8" customWidth="1"/>
    <col min="5857" max="5857" width="7.28515625" style="8" customWidth="1"/>
    <col min="5858" max="5858" width="11.140625" style="8" customWidth="1"/>
    <col min="5859" max="5859" width="13.7109375" style="8" customWidth="1"/>
    <col min="5860" max="5860" width="18.85546875" style="8" customWidth="1"/>
    <col min="5861" max="5861" width="17.5703125" style="8" customWidth="1"/>
    <col min="5862" max="5862" width="25.28515625" style="8" customWidth="1"/>
    <col min="5863" max="5863" width="20.140625" style="8" customWidth="1"/>
    <col min="5864" max="5864" width="15" style="8" customWidth="1"/>
    <col min="5865" max="5865" width="17.5703125" style="8" customWidth="1"/>
    <col min="5866" max="5866" width="16.28515625" style="8" customWidth="1"/>
    <col min="5867" max="5868" width="15" style="8" customWidth="1"/>
    <col min="5869" max="5869" width="17.5703125" style="8" customWidth="1"/>
    <col min="5870" max="5870" width="20.140625" style="8" customWidth="1"/>
    <col min="5871" max="5871" width="16.28515625" style="8" customWidth="1"/>
    <col min="5872" max="5873" width="25.28515625" style="8" customWidth="1"/>
    <col min="5874" max="5874" width="18.85546875" style="8" customWidth="1"/>
    <col min="5875" max="5876" width="20.140625" style="8" customWidth="1"/>
    <col min="5877" max="5877" width="11.140625" style="8" customWidth="1"/>
    <col min="5878" max="5878" width="29.140625" style="8" customWidth="1"/>
    <col min="5879" max="5879" width="34.28515625" style="8" customWidth="1"/>
    <col min="5880" max="5881" width="9.85546875" style="8" customWidth="1"/>
    <col min="5882" max="5882" width="17.5703125" style="8" customWidth="1"/>
    <col min="5883" max="5883" width="18.85546875" style="8" customWidth="1"/>
    <col min="5884" max="5884" width="9.85546875" style="8" customWidth="1"/>
    <col min="5885" max="5886" width="6" style="8" customWidth="1"/>
    <col min="5887" max="5887" width="13.7109375" style="8" customWidth="1"/>
    <col min="5888" max="5889" width="15" style="8" customWidth="1"/>
    <col min="5890" max="5890" width="17.5703125" style="8" customWidth="1"/>
    <col min="5891" max="5891" width="9.85546875" style="8" customWidth="1"/>
    <col min="5892" max="5892" width="7.28515625" style="8" customWidth="1"/>
    <col min="5893" max="5893" width="6" style="8" customWidth="1"/>
    <col min="5894" max="5899" width="17.5703125" style="8" customWidth="1"/>
    <col min="5900" max="6042" width="20.140625" style="8" customWidth="1"/>
    <col min="6043" max="6082" width="12.42578125" style="8" customWidth="1"/>
    <col min="6083" max="6083" width="20.140625" style="8" customWidth="1"/>
    <col min="6084" max="6084" width="21.42578125" style="8" customWidth="1"/>
    <col min="6085" max="6085" width="22.7109375" style="8" customWidth="1"/>
    <col min="6086" max="6086" width="13.7109375" style="8" customWidth="1"/>
    <col min="6087" max="6087" width="15" style="8" customWidth="1"/>
    <col min="6088" max="6090" width="17.5703125" style="8" customWidth="1"/>
    <col min="6091" max="6091" width="16.28515625" style="8" customWidth="1"/>
    <col min="6092" max="6092" width="15" style="8" customWidth="1"/>
    <col min="6093" max="6094" width="12.42578125" style="8" customWidth="1"/>
    <col min="6095" max="6096" width="17.5703125" style="8" customWidth="1"/>
    <col min="6097" max="6097" width="7.28515625" style="8" customWidth="1"/>
    <col min="6098" max="6098" width="21.42578125" style="8" customWidth="1"/>
    <col min="6099" max="6099" width="17.5703125" style="8" customWidth="1"/>
    <col min="6100" max="6100" width="20.140625" style="8" customWidth="1"/>
    <col min="6101" max="6101" width="16.28515625" style="8" customWidth="1"/>
    <col min="6102" max="6102" width="17.5703125" style="8" customWidth="1"/>
    <col min="6103" max="6103" width="6" style="8" customWidth="1"/>
    <col min="6104" max="6105" width="18.85546875" style="8" customWidth="1"/>
    <col min="6106" max="6107" width="20.140625" style="8" customWidth="1"/>
    <col min="6108" max="6108" width="6" style="8" customWidth="1"/>
    <col min="6109" max="6109" width="12.42578125" style="8" customWidth="1"/>
    <col min="6110" max="6110" width="18.85546875" style="8" customWidth="1"/>
    <col min="6111" max="6112" width="15" style="8" customWidth="1"/>
    <col min="6113" max="6113" width="7.28515625" style="8" customWidth="1"/>
    <col min="6114" max="6114" width="11.140625" style="8" customWidth="1"/>
    <col min="6115" max="6115" width="13.7109375" style="8" customWidth="1"/>
    <col min="6116" max="6116" width="18.85546875" style="8" customWidth="1"/>
    <col min="6117" max="6117" width="17.5703125" style="8" customWidth="1"/>
    <col min="6118" max="6118" width="25.28515625" style="8" customWidth="1"/>
    <col min="6119" max="6119" width="20.140625" style="8" customWidth="1"/>
    <col min="6120" max="6120" width="15" style="8" customWidth="1"/>
    <col min="6121" max="6121" width="17.5703125" style="8" customWidth="1"/>
    <col min="6122" max="6122" width="16.28515625" style="8" customWidth="1"/>
    <col min="6123" max="6124" width="15" style="8" customWidth="1"/>
    <col min="6125" max="6125" width="17.5703125" style="8" customWidth="1"/>
    <col min="6126" max="6126" width="20.140625" style="8" customWidth="1"/>
    <col min="6127" max="6127" width="16.28515625" style="8" customWidth="1"/>
    <col min="6128" max="6129" width="25.28515625" style="8" customWidth="1"/>
    <col min="6130" max="6130" width="18.85546875" style="8" customWidth="1"/>
    <col min="6131" max="6132" width="20.140625" style="8" customWidth="1"/>
    <col min="6133" max="6133" width="11.140625" style="8" customWidth="1"/>
    <col min="6134" max="6134" width="29.140625" style="8" customWidth="1"/>
    <col min="6135" max="6135" width="34.28515625" style="8" customWidth="1"/>
    <col min="6136" max="6137" width="9.85546875" style="8" customWidth="1"/>
    <col min="6138" max="6138" width="17.5703125" style="8" customWidth="1"/>
    <col min="6139" max="6139" width="18.85546875" style="8" customWidth="1"/>
    <col min="6140" max="6140" width="9.85546875" style="8" customWidth="1"/>
    <col min="6141" max="6142" width="6" style="8" customWidth="1"/>
    <col min="6143" max="6143" width="13.7109375" style="8" customWidth="1"/>
    <col min="6144" max="6145" width="15" style="8" customWidth="1"/>
    <col min="6146" max="6146" width="17.5703125" style="8" customWidth="1"/>
    <col min="6147" max="6147" width="9.85546875" style="8" customWidth="1"/>
    <col min="6148" max="6148" width="7.28515625" style="8" customWidth="1"/>
    <col min="6149" max="6149" width="6" style="8" customWidth="1"/>
    <col min="6150" max="6155" width="17.5703125" style="8" customWidth="1"/>
    <col min="6156" max="6298" width="20.140625" style="8" customWidth="1"/>
    <col min="6299" max="6338" width="12.42578125" style="8" customWidth="1"/>
    <col min="6339" max="6339" width="20.140625" style="8" customWidth="1"/>
    <col min="6340" max="6340" width="21.42578125" style="8" customWidth="1"/>
    <col min="6341" max="6341" width="22.7109375" style="8" customWidth="1"/>
    <col min="6342" max="6342" width="13.7109375" style="8" customWidth="1"/>
    <col min="6343" max="6343" width="15" style="8" customWidth="1"/>
    <col min="6344" max="6346" width="17.5703125" style="8" customWidth="1"/>
    <col min="6347" max="6347" width="16.28515625" style="8" customWidth="1"/>
    <col min="6348" max="6348" width="15" style="8" customWidth="1"/>
    <col min="6349" max="6350" width="12.42578125" style="8" customWidth="1"/>
    <col min="6351" max="6352" width="17.5703125" style="8" customWidth="1"/>
    <col min="6353" max="6353" width="7.28515625" style="8" customWidth="1"/>
    <col min="6354" max="6354" width="21.42578125" style="8" customWidth="1"/>
    <col min="6355" max="6355" width="17.5703125" style="8" customWidth="1"/>
    <col min="6356" max="6356" width="20.140625" style="8" customWidth="1"/>
    <col min="6357" max="6357" width="16.28515625" style="8" customWidth="1"/>
    <col min="6358" max="6358" width="17.5703125" style="8" customWidth="1"/>
    <col min="6359" max="6359" width="6" style="8" customWidth="1"/>
    <col min="6360" max="6361" width="18.85546875" style="8" customWidth="1"/>
    <col min="6362" max="6363" width="20.140625" style="8" customWidth="1"/>
    <col min="6364" max="6364" width="6" style="8" customWidth="1"/>
    <col min="6365" max="6365" width="12.42578125" style="8" customWidth="1"/>
    <col min="6366" max="6366" width="18.85546875" style="8" customWidth="1"/>
    <col min="6367" max="6368" width="15" style="8" customWidth="1"/>
    <col min="6369" max="6369" width="7.28515625" style="8" customWidth="1"/>
    <col min="6370" max="6370" width="11.140625" style="8" customWidth="1"/>
    <col min="6371" max="6371" width="13.7109375" style="8" customWidth="1"/>
    <col min="6372" max="6372" width="18.85546875" style="8" customWidth="1"/>
    <col min="6373" max="6373" width="17.5703125" style="8" customWidth="1"/>
    <col min="6374" max="6374" width="25.28515625" style="8" customWidth="1"/>
    <col min="6375" max="6375" width="20.140625" style="8" customWidth="1"/>
    <col min="6376" max="6376" width="15" style="8" customWidth="1"/>
    <col min="6377" max="6377" width="17.5703125" style="8" customWidth="1"/>
    <col min="6378" max="6378" width="16.28515625" style="8" customWidth="1"/>
    <col min="6379" max="6380" width="15" style="8" customWidth="1"/>
    <col min="6381" max="6381" width="17.5703125" style="8" customWidth="1"/>
    <col min="6382" max="6382" width="20.140625" style="8" customWidth="1"/>
    <col min="6383" max="6383" width="16.28515625" style="8" customWidth="1"/>
    <col min="6384" max="6385" width="25.28515625" style="8" customWidth="1"/>
    <col min="6386" max="6386" width="18.85546875" style="8" customWidth="1"/>
    <col min="6387" max="6388" width="20.140625" style="8" customWidth="1"/>
    <col min="6389" max="6389" width="11.140625" style="8" customWidth="1"/>
    <col min="6390" max="6390" width="29.140625" style="8" customWidth="1"/>
    <col min="6391" max="6391" width="34.28515625" style="8" customWidth="1"/>
    <col min="6392" max="6393" width="9.85546875" style="8" customWidth="1"/>
    <col min="6394" max="6394" width="17.5703125" style="8" customWidth="1"/>
    <col min="6395" max="6395" width="18.85546875" style="8" customWidth="1"/>
    <col min="6396" max="6396" width="9.85546875" style="8" customWidth="1"/>
    <col min="6397" max="6398" width="6" style="8" customWidth="1"/>
    <col min="6399" max="6399" width="13.7109375" style="8" customWidth="1"/>
    <col min="6400" max="6401" width="15" style="8" customWidth="1"/>
    <col min="6402" max="6402" width="17.5703125" style="8" customWidth="1"/>
    <col min="6403" max="6403" width="9.85546875" style="8" customWidth="1"/>
    <col min="6404" max="6404" width="7.28515625" style="8" customWidth="1"/>
    <col min="6405" max="6405" width="6" style="8" customWidth="1"/>
    <col min="6406" max="6411" width="17.5703125" style="8" customWidth="1"/>
    <col min="6412" max="6554" width="20.140625" style="8" customWidth="1"/>
    <col min="6555" max="6594" width="12.42578125" style="8" customWidth="1"/>
    <col min="6595" max="6595" width="20.140625" style="8" customWidth="1"/>
    <col min="6596" max="6596" width="21.42578125" style="8" customWidth="1"/>
    <col min="6597" max="6597" width="22.7109375" style="8" customWidth="1"/>
    <col min="6598" max="6598" width="13.7109375" style="8" customWidth="1"/>
    <col min="6599" max="6599" width="15" style="8" customWidth="1"/>
    <col min="6600" max="6602" width="17.5703125" style="8" customWidth="1"/>
    <col min="6603" max="6603" width="16.28515625" style="8" customWidth="1"/>
    <col min="6604" max="6604" width="15" style="8" customWidth="1"/>
    <col min="6605" max="6606" width="12.42578125" style="8" customWidth="1"/>
    <col min="6607" max="6608" width="17.5703125" style="8" customWidth="1"/>
    <col min="6609" max="6609" width="7.28515625" style="8" customWidth="1"/>
    <col min="6610" max="6610" width="21.42578125" style="8" customWidth="1"/>
    <col min="6611" max="6611" width="17.5703125" style="8" customWidth="1"/>
    <col min="6612" max="6612" width="20.140625" style="8" customWidth="1"/>
    <col min="6613" max="6613" width="16.28515625" style="8" customWidth="1"/>
    <col min="6614" max="6614" width="17.5703125" style="8" customWidth="1"/>
    <col min="6615" max="6615" width="6" style="8" customWidth="1"/>
    <col min="6616" max="6617" width="18.85546875" style="8" customWidth="1"/>
    <col min="6618" max="6619" width="20.140625" style="8" customWidth="1"/>
    <col min="6620" max="6620" width="6" style="8" customWidth="1"/>
    <col min="6621" max="6621" width="12.42578125" style="8" customWidth="1"/>
    <col min="6622" max="6622" width="18.85546875" style="8" customWidth="1"/>
    <col min="6623" max="6624" width="15" style="8" customWidth="1"/>
    <col min="6625" max="6625" width="7.28515625" style="8" customWidth="1"/>
    <col min="6626" max="6626" width="11.140625" style="8" customWidth="1"/>
    <col min="6627" max="6627" width="13.7109375" style="8" customWidth="1"/>
    <col min="6628" max="6628" width="18.85546875" style="8" customWidth="1"/>
    <col min="6629" max="6629" width="17.5703125" style="8" customWidth="1"/>
    <col min="6630" max="6630" width="25.28515625" style="8" customWidth="1"/>
    <col min="6631" max="6631" width="20.140625" style="8" customWidth="1"/>
    <col min="6632" max="6632" width="15" style="8" customWidth="1"/>
    <col min="6633" max="6633" width="17.5703125" style="8" customWidth="1"/>
    <col min="6634" max="6634" width="16.28515625" style="8" customWidth="1"/>
    <col min="6635" max="6636" width="15" style="8" customWidth="1"/>
    <col min="6637" max="6637" width="17.5703125" style="8" customWidth="1"/>
    <col min="6638" max="6638" width="20.140625" style="8" customWidth="1"/>
    <col min="6639" max="6639" width="16.28515625" style="8" customWidth="1"/>
    <col min="6640" max="6641" width="25.28515625" style="8" customWidth="1"/>
    <col min="6642" max="6642" width="18.85546875" style="8" customWidth="1"/>
    <col min="6643" max="6644" width="20.140625" style="8" customWidth="1"/>
    <col min="6645" max="6645" width="11.140625" style="8" customWidth="1"/>
    <col min="6646" max="6646" width="29.140625" style="8" customWidth="1"/>
    <col min="6647" max="6647" width="34.28515625" style="8" customWidth="1"/>
    <col min="6648" max="6649" width="9.85546875" style="8" customWidth="1"/>
    <col min="6650" max="6650" width="17.5703125" style="8" customWidth="1"/>
    <col min="6651" max="6651" width="18.85546875" style="8" customWidth="1"/>
    <col min="6652" max="6652" width="9.85546875" style="8" customWidth="1"/>
    <col min="6653" max="6654" width="6" style="8" customWidth="1"/>
    <col min="6655" max="6655" width="13.7109375" style="8" customWidth="1"/>
    <col min="6656" max="6657" width="15" style="8" customWidth="1"/>
    <col min="6658" max="6658" width="17.5703125" style="8" customWidth="1"/>
    <col min="6659" max="6659" width="9.85546875" style="8" customWidth="1"/>
    <col min="6660" max="6660" width="7.28515625" style="8" customWidth="1"/>
    <col min="6661" max="6661" width="6" style="8" customWidth="1"/>
    <col min="6662" max="6667" width="17.5703125" style="8" customWidth="1"/>
    <col min="6668" max="6810" width="20.140625" style="8" customWidth="1"/>
    <col min="6811" max="6850" width="12.42578125" style="8" customWidth="1"/>
    <col min="6851" max="6851" width="20.140625" style="8" customWidth="1"/>
    <col min="6852" max="6852" width="21.42578125" style="8" customWidth="1"/>
    <col min="6853" max="6853" width="22.7109375" style="8" customWidth="1"/>
    <col min="6854" max="6854" width="13.7109375" style="8" customWidth="1"/>
    <col min="6855" max="6855" width="15" style="8" customWidth="1"/>
    <col min="6856" max="6858" width="17.5703125" style="8" customWidth="1"/>
    <col min="6859" max="6859" width="16.28515625" style="8" customWidth="1"/>
    <col min="6860" max="6860" width="15" style="8" customWidth="1"/>
    <col min="6861" max="6862" width="12.42578125" style="8" customWidth="1"/>
    <col min="6863" max="6864" width="17.5703125" style="8" customWidth="1"/>
    <col min="6865" max="6865" width="7.28515625" style="8" customWidth="1"/>
    <col min="6866" max="6866" width="21.42578125" style="8" customWidth="1"/>
    <col min="6867" max="6867" width="17.5703125" style="8" customWidth="1"/>
    <col min="6868" max="6868" width="20.140625" style="8" customWidth="1"/>
    <col min="6869" max="6869" width="16.28515625" style="8" customWidth="1"/>
    <col min="6870" max="6870" width="17.5703125" style="8" customWidth="1"/>
    <col min="6871" max="6871" width="6" style="8" customWidth="1"/>
    <col min="6872" max="6873" width="18.85546875" style="8" customWidth="1"/>
    <col min="6874" max="6875" width="20.140625" style="8" customWidth="1"/>
    <col min="6876" max="6876" width="6" style="8" customWidth="1"/>
    <col min="6877" max="6877" width="12.42578125" style="8" customWidth="1"/>
    <col min="6878" max="6878" width="18.85546875" style="8" customWidth="1"/>
    <col min="6879" max="6880" width="15" style="8" customWidth="1"/>
    <col min="6881" max="6881" width="7.28515625" style="8" customWidth="1"/>
    <col min="6882" max="6882" width="11.140625" style="8" customWidth="1"/>
    <col min="6883" max="6883" width="13.7109375" style="8" customWidth="1"/>
    <col min="6884" max="6884" width="18.85546875" style="8" customWidth="1"/>
    <col min="6885" max="6885" width="17.5703125" style="8" customWidth="1"/>
    <col min="6886" max="6886" width="25.28515625" style="8" customWidth="1"/>
    <col min="6887" max="6887" width="20.140625" style="8" customWidth="1"/>
    <col min="6888" max="6888" width="15" style="8" customWidth="1"/>
    <col min="6889" max="6889" width="17.5703125" style="8" customWidth="1"/>
    <col min="6890" max="6890" width="16.28515625" style="8" customWidth="1"/>
    <col min="6891" max="6892" width="15" style="8" customWidth="1"/>
    <col min="6893" max="6893" width="17.5703125" style="8" customWidth="1"/>
    <col min="6894" max="6894" width="20.140625" style="8" customWidth="1"/>
    <col min="6895" max="6895" width="16.28515625" style="8" customWidth="1"/>
    <col min="6896" max="6897" width="25.28515625" style="8" customWidth="1"/>
    <col min="6898" max="6898" width="18.85546875" style="8" customWidth="1"/>
    <col min="6899" max="6900" width="20.140625" style="8" customWidth="1"/>
    <col min="6901" max="6901" width="11.140625" style="8" customWidth="1"/>
    <col min="6902" max="6902" width="29.140625" style="8" customWidth="1"/>
    <col min="6903" max="6903" width="34.28515625" style="8" customWidth="1"/>
    <col min="6904" max="6905" width="9.85546875" style="8" customWidth="1"/>
    <col min="6906" max="6906" width="17.5703125" style="8" customWidth="1"/>
    <col min="6907" max="6907" width="18.85546875" style="8" customWidth="1"/>
    <col min="6908" max="6908" width="9.85546875" style="8" customWidth="1"/>
    <col min="6909" max="6910" width="6" style="8" customWidth="1"/>
    <col min="6911" max="6911" width="13.7109375" style="8" customWidth="1"/>
    <col min="6912" max="6913" width="15" style="8" customWidth="1"/>
    <col min="6914" max="6914" width="17.5703125" style="8" customWidth="1"/>
    <col min="6915" max="6915" width="9.85546875" style="8" customWidth="1"/>
    <col min="6916" max="6916" width="7.28515625" style="8" customWidth="1"/>
    <col min="6917" max="6917" width="6" style="8" customWidth="1"/>
    <col min="6918" max="6923" width="17.5703125" style="8" customWidth="1"/>
    <col min="6924" max="7066" width="20.140625" style="8" customWidth="1"/>
    <col min="7067" max="7106" width="12.42578125" style="8" customWidth="1"/>
    <col min="7107" max="7107" width="20.140625" style="8" customWidth="1"/>
    <col min="7108" max="7108" width="21.42578125" style="8" customWidth="1"/>
    <col min="7109" max="7109" width="22.7109375" style="8" customWidth="1"/>
    <col min="7110" max="7110" width="13.7109375" style="8" customWidth="1"/>
    <col min="7111" max="7111" width="15" style="8" customWidth="1"/>
    <col min="7112" max="7114" width="17.5703125" style="8" customWidth="1"/>
    <col min="7115" max="7115" width="16.28515625" style="8" customWidth="1"/>
    <col min="7116" max="7116" width="15" style="8" customWidth="1"/>
    <col min="7117" max="7118" width="12.42578125" style="8" customWidth="1"/>
    <col min="7119" max="7120" width="17.5703125" style="8" customWidth="1"/>
    <col min="7121" max="7121" width="7.28515625" style="8" customWidth="1"/>
    <col min="7122" max="7122" width="21.42578125" style="8" customWidth="1"/>
    <col min="7123" max="7123" width="17.5703125" style="8" customWidth="1"/>
    <col min="7124" max="7124" width="20.140625" style="8" customWidth="1"/>
    <col min="7125" max="7125" width="16.28515625" style="8" customWidth="1"/>
    <col min="7126" max="7126" width="17.5703125" style="8" customWidth="1"/>
    <col min="7127" max="7127" width="6" style="8" customWidth="1"/>
    <col min="7128" max="7129" width="18.85546875" style="8" customWidth="1"/>
    <col min="7130" max="7131" width="20.140625" style="8" customWidth="1"/>
    <col min="7132" max="7132" width="6" style="8" customWidth="1"/>
    <col min="7133" max="7133" width="12.42578125" style="8" customWidth="1"/>
    <col min="7134" max="7134" width="18.85546875" style="8" customWidth="1"/>
    <col min="7135" max="7136" width="15" style="8" customWidth="1"/>
    <col min="7137" max="7137" width="7.28515625" style="8" customWidth="1"/>
    <col min="7138" max="7138" width="11.140625" style="8" customWidth="1"/>
    <col min="7139" max="7139" width="13.7109375" style="8" customWidth="1"/>
    <col min="7140" max="7140" width="18.85546875" style="8" customWidth="1"/>
    <col min="7141" max="7141" width="17.5703125" style="8" customWidth="1"/>
    <col min="7142" max="7142" width="25.28515625" style="8" customWidth="1"/>
    <col min="7143" max="7143" width="20.140625" style="8" customWidth="1"/>
    <col min="7144" max="7144" width="15" style="8" customWidth="1"/>
    <col min="7145" max="7145" width="17.5703125" style="8" customWidth="1"/>
    <col min="7146" max="7146" width="16.28515625" style="8" customWidth="1"/>
    <col min="7147" max="7148" width="15" style="8" customWidth="1"/>
    <col min="7149" max="7149" width="17.5703125" style="8" customWidth="1"/>
    <col min="7150" max="7150" width="20.140625" style="8" customWidth="1"/>
    <col min="7151" max="7151" width="16.28515625" style="8" customWidth="1"/>
    <col min="7152" max="7153" width="25.28515625" style="8" customWidth="1"/>
    <col min="7154" max="7154" width="18.85546875" style="8" customWidth="1"/>
    <col min="7155" max="7156" width="20.140625" style="8" customWidth="1"/>
    <col min="7157" max="7157" width="11.140625" style="8" customWidth="1"/>
    <col min="7158" max="7158" width="29.140625" style="8" customWidth="1"/>
    <col min="7159" max="7159" width="34.28515625" style="8" customWidth="1"/>
    <col min="7160" max="7161" width="9.85546875" style="8" customWidth="1"/>
    <col min="7162" max="7162" width="17.5703125" style="8" customWidth="1"/>
    <col min="7163" max="7163" width="18.85546875" style="8" customWidth="1"/>
    <col min="7164" max="7164" width="9.85546875" style="8" customWidth="1"/>
    <col min="7165" max="7166" width="6" style="8" customWidth="1"/>
    <col min="7167" max="7167" width="13.7109375" style="8" customWidth="1"/>
    <col min="7168" max="7169" width="15" style="8" customWidth="1"/>
    <col min="7170" max="7170" width="17.5703125" style="8" customWidth="1"/>
    <col min="7171" max="7171" width="9.85546875" style="8" customWidth="1"/>
    <col min="7172" max="7172" width="7.28515625" style="8" customWidth="1"/>
    <col min="7173" max="7173" width="6" style="8" customWidth="1"/>
    <col min="7174" max="7179" width="17.5703125" style="8" customWidth="1"/>
    <col min="7180" max="7322" width="20.140625" style="8" customWidth="1"/>
    <col min="7323" max="7362" width="12.42578125" style="8" customWidth="1"/>
    <col min="7363" max="7363" width="20.140625" style="8" customWidth="1"/>
    <col min="7364" max="7364" width="21.42578125" style="8" customWidth="1"/>
    <col min="7365" max="7365" width="22.7109375" style="8" customWidth="1"/>
    <col min="7366" max="7366" width="13.7109375" style="8" customWidth="1"/>
    <col min="7367" max="7367" width="15" style="8" customWidth="1"/>
    <col min="7368" max="7370" width="17.5703125" style="8" customWidth="1"/>
    <col min="7371" max="7371" width="16.28515625" style="8" customWidth="1"/>
    <col min="7372" max="7372" width="15" style="8" customWidth="1"/>
    <col min="7373" max="7374" width="12.42578125" style="8" customWidth="1"/>
    <col min="7375" max="7376" width="17.5703125" style="8" customWidth="1"/>
    <col min="7377" max="7377" width="7.28515625" style="8" customWidth="1"/>
    <col min="7378" max="7378" width="21.42578125" style="8" customWidth="1"/>
    <col min="7379" max="7379" width="17.5703125" style="8" customWidth="1"/>
    <col min="7380" max="7380" width="20.140625" style="8" customWidth="1"/>
    <col min="7381" max="7381" width="16.28515625" style="8" customWidth="1"/>
    <col min="7382" max="7382" width="17.5703125" style="8" customWidth="1"/>
    <col min="7383" max="7383" width="6" style="8" customWidth="1"/>
    <col min="7384" max="7385" width="18.85546875" style="8" customWidth="1"/>
    <col min="7386" max="7387" width="20.140625" style="8" customWidth="1"/>
    <col min="7388" max="7388" width="6" style="8" customWidth="1"/>
    <col min="7389" max="7389" width="12.42578125" style="8" customWidth="1"/>
    <col min="7390" max="7390" width="18.85546875" style="8" customWidth="1"/>
    <col min="7391" max="7392" width="15" style="8" customWidth="1"/>
    <col min="7393" max="7393" width="7.28515625" style="8" customWidth="1"/>
    <col min="7394" max="7394" width="11.140625" style="8" customWidth="1"/>
    <col min="7395" max="7395" width="13.7109375" style="8" customWidth="1"/>
    <col min="7396" max="7396" width="18.85546875" style="8" customWidth="1"/>
    <col min="7397" max="7397" width="17.5703125" style="8" customWidth="1"/>
    <col min="7398" max="7398" width="25.28515625" style="8" customWidth="1"/>
    <col min="7399" max="7399" width="20.140625" style="8" customWidth="1"/>
    <col min="7400" max="7400" width="15" style="8" customWidth="1"/>
    <col min="7401" max="7401" width="17.5703125" style="8" customWidth="1"/>
    <col min="7402" max="7402" width="16.28515625" style="8" customWidth="1"/>
    <col min="7403" max="7404" width="15" style="8" customWidth="1"/>
    <col min="7405" max="7405" width="17.5703125" style="8" customWidth="1"/>
    <col min="7406" max="7406" width="20.140625" style="8" customWidth="1"/>
    <col min="7407" max="7407" width="16.28515625" style="8" customWidth="1"/>
    <col min="7408" max="7409" width="25.28515625" style="8" customWidth="1"/>
    <col min="7410" max="7410" width="18.85546875" style="8" customWidth="1"/>
    <col min="7411" max="7412" width="20.140625" style="8" customWidth="1"/>
    <col min="7413" max="7413" width="11.140625" style="8" customWidth="1"/>
    <col min="7414" max="7414" width="29.140625" style="8" customWidth="1"/>
    <col min="7415" max="7415" width="34.28515625" style="8" customWidth="1"/>
    <col min="7416" max="7417" width="9.85546875" style="8" customWidth="1"/>
    <col min="7418" max="7418" width="17.5703125" style="8" customWidth="1"/>
    <col min="7419" max="7419" width="18.85546875" style="8" customWidth="1"/>
    <col min="7420" max="7420" width="9.85546875" style="8" customWidth="1"/>
    <col min="7421" max="7422" width="6" style="8" customWidth="1"/>
    <col min="7423" max="7423" width="13.7109375" style="8" customWidth="1"/>
    <col min="7424" max="7425" width="15" style="8" customWidth="1"/>
    <col min="7426" max="7426" width="17.5703125" style="8" customWidth="1"/>
    <col min="7427" max="7427" width="9.85546875" style="8" customWidth="1"/>
    <col min="7428" max="7428" width="7.28515625" style="8" customWidth="1"/>
    <col min="7429" max="7429" width="6" style="8" customWidth="1"/>
    <col min="7430" max="7435" width="17.5703125" style="8" customWidth="1"/>
    <col min="7436" max="7578" width="20.140625" style="8" customWidth="1"/>
    <col min="7579" max="7618" width="12.42578125" style="8" customWidth="1"/>
    <col min="7619" max="7619" width="20.140625" style="8" customWidth="1"/>
    <col min="7620" max="7620" width="21.42578125" style="8" customWidth="1"/>
    <col min="7621" max="7621" width="22.7109375" style="8" customWidth="1"/>
    <col min="7622" max="7622" width="13.7109375" style="8" customWidth="1"/>
    <col min="7623" max="7623" width="15" style="8" customWidth="1"/>
    <col min="7624" max="7626" width="17.5703125" style="8" customWidth="1"/>
    <col min="7627" max="7627" width="16.28515625" style="8" customWidth="1"/>
    <col min="7628" max="7628" width="15" style="8" customWidth="1"/>
    <col min="7629" max="7630" width="12.42578125" style="8" customWidth="1"/>
    <col min="7631" max="7632" width="17.5703125" style="8" customWidth="1"/>
    <col min="7633" max="7633" width="7.28515625" style="8" customWidth="1"/>
    <col min="7634" max="7634" width="21.42578125" style="8" customWidth="1"/>
    <col min="7635" max="7635" width="17.5703125" style="8" customWidth="1"/>
    <col min="7636" max="7636" width="20.140625" style="8" customWidth="1"/>
    <col min="7637" max="7637" width="16.28515625" style="8" customWidth="1"/>
    <col min="7638" max="7638" width="17.5703125" style="8" customWidth="1"/>
    <col min="7639" max="7639" width="6" style="8" customWidth="1"/>
    <col min="7640" max="7641" width="18.85546875" style="8" customWidth="1"/>
    <col min="7642" max="7643" width="20.140625" style="8" customWidth="1"/>
    <col min="7644" max="7644" width="6" style="8" customWidth="1"/>
    <col min="7645" max="7645" width="12.42578125" style="8" customWidth="1"/>
    <col min="7646" max="7646" width="18.85546875" style="8" customWidth="1"/>
    <col min="7647" max="7648" width="15" style="8" customWidth="1"/>
    <col min="7649" max="7649" width="7.28515625" style="8" customWidth="1"/>
    <col min="7650" max="7650" width="11.140625" style="8" customWidth="1"/>
    <col min="7651" max="7651" width="13.7109375" style="8" customWidth="1"/>
    <col min="7652" max="7652" width="18.85546875" style="8" customWidth="1"/>
    <col min="7653" max="7653" width="17.5703125" style="8" customWidth="1"/>
    <col min="7654" max="7654" width="25.28515625" style="8" customWidth="1"/>
    <col min="7655" max="7655" width="20.140625" style="8" customWidth="1"/>
    <col min="7656" max="7656" width="15" style="8" customWidth="1"/>
    <col min="7657" max="7657" width="17.5703125" style="8" customWidth="1"/>
    <col min="7658" max="7658" width="16.28515625" style="8" customWidth="1"/>
    <col min="7659" max="7660" width="15" style="8" customWidth="1"/>
    <col min="7661" max="7661" width="17.5703125" style="8" customWidth="1"/>
    <col min="7662" max="7662" width="20.140625" style="8" customWidth="1"/>
    <col min="7663" max="7663" width="16.28515625" style="8" customWidth="1"/>
    <col min="7664" max="7665" width="25.28515625" style="8" customWidth="1"/>
    <col min="7666" max="7666" width="18.85546875" style="8" customWidth="1"/>
    <col min="7667" max="7668" width="20.140625" style="8" customWidth="1"/>
    <col min="7669" max="7669" width="11.140625" style="8" customWidth="1"/>
    <col min="7670" max="7670" width="29.140625" style="8" customWidth="1"/>
    <col min="7671" max="7671" width="34.28515625" style="8" customWidth="1"/>
    <col min="7672" max="7673" width="9.85546875" style="8" customWidth="1"/>
    <col min="7674" max="7674" width="17.5703125" style="8" customWidth="1"/>
    <col min="7675" max="7675" width="18.85546875" style="8" customWidth="1"/>
    <col min="7676" max="7676" width="9.85546875" style="8" customWidth="1"/>
    <col min="7677" max="7678" width="6" style="8" customWidth="1"/>
    <col min="7679" max="7679" width="13.7109375" style="8" customWidth="1"/>
    <col min="7680" max="7681" width="15" style="8" customWidth="1"/>
    <col min="7682" max="7682" width="17.5703125" style="8" customWidth="1"/>
    <col min="7683" max="7683" width="9.85546875" style="8" customWidth="1"/>
    <col min="7684" max="7684" width="7.28515625" style="8" customWidth="1"/>
    <col min="7685" max="7685" width="6" style="8" customWidth="1"/>
    <col min="7686" max="7691" width="17.5703125" style="8" customWidth="1"/>
    <col min="7692" max="7834" width="20.140625" style="8" customWidth="1"/>
    <col min="7835" max="7874" width="12.42578125" style="8" customWidth="1"/>
    <col min="7875" max="7875" width="20.140625" style="8" customWidth="1"/>
    <col min="7876" max="7876" width="21.42578125" style="8" customWidth="1"/>
    <col min="7877" max="7877" width="22.7109375" style="8" customWidth="1"/>
    <col min="7878" max="7878" width="13.7109375" style="8" customWidth="1"/>
    <col min="7879" max="7879" width="15" style="8" customWidth="1"/>
    <col min="7880" max="7882" width="17.5703125" style="8" customWidth="1"/>
    <col min="7883" max="7883" width="16.28515625" style="8" customWidth="1"/>
    <col min="7884" max="7884" width="15" style="8" customWidth="1"/>
    <col min="7885" max="7886" width="12.42578125" style="8" customWidth="1"/>
    <col min="7887" max="7888" width="17.5703125" style="8" customWidth="1"/>
    <col min="7889" max="7889" width="7.28515625" style="8" customWidth="1"/>
    <col min="7890" max="7890" width="21.42578125" style="8" customWidth="1"/>
    <col min="7891" max="7891" width="17.5703125" style="8" customWidth="1"/>
    <col min="7892" max="7892" width="20.140625" style="8" customWidth="1"/>
    <col min="7893" max="7893" width="16.28515625" style="8" customWidth="1"/>
    <col min="7894" max="7894" width="17.5703125" style="8" customWidth="1"/>
    <col min="7895" max="7895" width="6" style="8" customWidth="1"/>
    <col min="7896" max="7897" width="18.85546875" style="8" customWidth="1"/>
    <col min="7898" max="7899" width="20.140625" style="8" customWidth="1"/>
    <col min="7900" max="7900" width="6" style="8" customWidth="1"/>
    <col min="7901" max="7901" width="12.42578125" style="8" customWidth="1"/>
    <col min="7902" max="7902" width="18.85546875" style="8" customWidth="1"/>
    <col min="7903" max="7904" width="15" style="8" customWidth="1"/>
    <col min="7905" max="7905" width="7.28515625" style="8" customWidth="1"/>
    <col min="7906" max="7906" width="11.140625" style="8" customWidth="1"/>
    <col min="7907" max="7907" width="13.7109375" style="8" customWidth="1"/>
    <col min="7908" max="7908" width="18.85546875" style="8" customWidth="1"/>
    <col min="7909" max="7909" width="17.5703125" style="8" customWidth="1"/>
    <col min="7910" max="7910" width="25.28515625" style="8" customWidth="1"/>
    <col min="7911" max="7911" width="20.140625" style="8" customWidth="1"/>
    <col min="7912" max="7912" width="15" style="8" customWidth="1"/>
    <col min="7913" max="7913" width="17.5703125" style="8" customWidth="1"/>
    <col min="7914" max="7914" width="16.28515625" style="8" customWidth="1"/>
    <col min="7915" max="7916" width="15" style="8" customWidth="1"/>
    <col min="7917" max="7917" width="17.5703125" style="8" customWidth="1"/>
    <col min="7918" max="7918" width="20.140625" style="8" customWidth="1"/>
    <col min="7919" max="7919" width="16.28515625" style="8" customWidth="1"/>
    <col min="7920" max="7921" width="25.28515625" style="8" customWidth="1"/>
    <col min="7922" max="7922" width="18.85546875" style="8" customWidth="1"/>
    <col min="7923" max="7924" width="20.140625" style="8" customWidth="1"/>
    <col min="7925" max="7925" width="11.140625" style="8" customWidth="1"/>
    <col min="7926" max="7926" width="29.140625" style="8" customWidth="1"/>
    <col min="7927" max="7927" width="34.28515625" style="8" customWidth="1"/>
    <col min="7928" max="7929" width="9.85546875" style="8" customWidth="1"/>
    <col min="7930" max="7930" width="17.5703125" style="8" customWidth="1"/>
    <col min="7931" max="7931" width="18.85546875" style="8" customWidth="1"/>
    <col min="7932" max="7932" width="9.85546875" style="8" customWidth="1"/>
    <col min="7933" max="7934" width="6" style="8" customWidth="1"/>
    <col min="7935" max="7935" width="13.7109375" style="8" customWidth="1"/>
    <col min="7936" max="7937" width="15" style="8" customWidth="1"/>
    <col min="7938" max="7938" width="17.5703125" style="8" customWidth="1"/>
    <col min="7939" max="7939" width="9.85546875" style="8" customWidth="1"/>
    <col min="7940" max="7940" width="7.28515625" style="8" customWidth="1"/>
    <col min="7941" max="7941" width="6" style="8" customWidth="1"/>
    <col min="7942" max="7947" width="17.5703125" style="8" customWidth="1"/>
    <col min="7948" max="8090" width="20.140625" style="8" customWidth="1"/>
    <col min="8091" max="8130" width="12.42578125" style="8" customWidth="1"/>
    <col min="8131" max="8131" width="20.140625" style="8" customWidth="1"/>
    <col min="8132" max="8132" width="21.42578125" style="8" customWidth="1"/>
    <col min="8133" max="8133" width="22.7109375" style="8" customWidth="1"/>
    <col min="8134" max="8134" width="13.7109375" style="8" customWidth="1"/>
    <col min="8135" max="8135" width="15" style="8" customWidth="1"/>
    <col min="8136" max="8138" width="17.5703125" style="8" customWidth="1"/>
    <col min="8139" max="8139" width="16.28515625" style="8" customWidth="1"/>
    <col min="8140" max="8140" width="15" style="8" customWidth="1"/>
    <col min="8141" max="8142" width="12.42578125" style="8" customWidth="1"/>
    <col min="8143" max="8144" width="17.5703125" style="8" customWidth="1"/>
    <col min="8145" max="8145" width="7.28515625" style="8" customWidth="1"/>
    <col min="8146" max="8146" width="21.42578125" style="8" customWidth="1"/>
    <col min="8147" max="8147" width="17.5703125" style="8" customWidth="1"/>
    <col min="8148" max="8148" width="20.140625" style="8" customWidth="1"/>
    <col min="8149" max="8149" width="16.28515625" style="8" customWidth="1"/>
    <col min="8150" max="8150" width="17.5703125" style="8" customWidth="1"/>
    <col min="8151" max="8151" width="6" style="8" customWidth="1"/>
    <col min="8152" max="8153" width="18.85546875" style="8" customWidth="1"/>
    <col min="8154" max="8155" width="20.140625" style="8" customWidth="1"/>
    <col min="8156" max="8156" width="6" style="8" customWidth="1"/>
    <col min="8157" max="8157" width="12.42578125" style="8" customWidth="1"/>
    <col min="8158" max="8158" width="18.85546875" style="8" customWidth="1"/>
    <col min="8159" max="8160" width="15" style="8" customWidth="1"/>
    <col min="8161" max="8161" width="7.28515625" style="8" customWidth="1"/>
    <col min="8162" max="8162" width="11.140625" style="8" customWidth="1"/>
    <col min="8163" max="8163" width="13.7109375" style="8" customWidth="1"/>
    <col min="8164" max="8164" width="18.85546875" style="8" customWidth="1"/>
    <col min="8165" max="8165" width="17.5703125" style="8" customWidth="1"/>
    <col min="8166" max="8166" width="25.28515625" style="8" customWidth="1"/>
    <col min="8167" max="8167" width="20.140625" style="8" customWidth="1"/>
    <col min="8168" max="8168" width="15" style="8" customWidth="1"/>
    <col min="8169" max="8169" width="17.5703125" style="8" customWidth="1"/>
    <col min="8170" max="8170" width="16.28515625" style="8" customWidth="1"/>
    <col min="8171" max="8172" width="15" style="8" customWidth="1"/>
    <col min="8173" max="8173" width="17.5703125" style="8" customWidth="1"/>
    <col min="8174" max="8174" width="20.140625" style="8" customWidth="1"/>
    <col min="8175" max="8175" width="16.28515625" style="8" customWidth="1"/>
    <col min="8176" max="8177" width="25.28515625" style="8" customWidth="1"/>
    <col min="8178" max="8178" width="18.85546875" style="8" customWidth="1"/>
    <col min="8179" max="8180" width="20.140625" style="8" customWidth="1"/>
    <col min="8181" max="8181" width="11.140625" style="8" customWidth="1"/>
    <col min="8182" max="8182" width="29.140625" style="8" customWidth="1"/>
    <col min="8183" max="8183" width="34.28515625" style="8" customWidth="1"/>
    <col min="8184" max="8185" width="9.85546875" style="8" customWidth="1"/>
    <col min="8186" max="8186" width="17.5703125" style="8" customWidth="1"/>
    <col min="8187" max="8187" width="18.85546875" style="8" customWidth="1"/>
    <col min="8188" max="8188" width="9.85546875" style="8" customWidth="1"/>
    <col min="8189" max="8190" width="6" style="8" customWidth="1"/>
    <col min="8191" max="8191" width="13.7109375" style="8" customWidth="1"/>
    <col min="8192" max="8193" width="15" style="8" customWidth="1"/>
    <col min="8194" max="8194" width="17.5703125" style="8" customWidth="1"/>
    <col min="8195" max="8195" width="9.85546875" style="8" customWidth="1"/>
    <col min="8196" max="8196" width="7.28515625" style="8" customWidth="1"/>
    <col min="8197" max="8197" width="6" style="8" customWidth="1"/>
    <col min="8198" max="8203" width="17.5703125" style="8" customWidth="1"/>
    <col min="8204" max="8346" width="20.140625" style="8" customWidth="1"/>
    <col min="8347" max="8386" width="12.42578125" style="8" customWidth="1"/>
    <col min="8387" max="8387" width="20.140625" style="8" customWidth="1"/>
    <col min="8388" max="8388" width="21.42578125" style="8" customWidth="1"/>
    <col min="8389" max="8389" width="22.7109375" style="8" customWidth="1"/>
    <col min="8390" max="8390" width="13.7109375" style="8" customWidth="1"/>
    <col min="8391" max="8391" width="15" style="8" customWidth="1"/>
    <col min="8392" max="8394" width="17.5703125" style="8" customWidth="1"/>
    <col min="8395" max="8395" width="16.28515625" style="8" customWidth="1"/>
    <col min="8396" max="8396" width="15" style="8" customWidth="1"/>
    <col min="8397" max="8398" width="12.42578125" style="8" customWidth="1"/>
    <col min="8399" max="8400" width="17.5703125" style="8" customWidth="1"/>
    <col min="8401" max="8401" width="7.28515625" style="8" customWidth="1"/>
    <col min="8402" max="8402" width="21.42578125" style="8" customWidth="1"/>
    <col min="8403" max="8403" width="17.5703125" style="8" customWidth="1"/>
    <col min="8404" max="8404" width="20.140625" style="8" customWidth="1"/>
    <col min="8405" max="8405" width="16.28515625" style="8" customWidth="1"/>
    <col min="8406" max="8406" width="17.5703125" style="8" customWidth="1"/>
    <col min="8407" max="8407" width="6" style="8" customWidth="1"/>
    <col min="8408" max="8409" width="18.85546875" style="8" customWidth="1"/>
    <col min="8410" max="8411" width="20.140625" style="8" customWidth="1"/>
    <col min="8412" max="8412" width="6" style="8" customWidth="1"/>
    <col min="8413" max="8413" width="12.42578125" style="8" customWidth="1"/>
    <col min="8414" max="8414" width="18.85546875" style="8" customWidth="1"/>
    <col min="8415" max="8416" width="15" style="8" customWidth="1"/>
    <col min="8417" max="8417" width="7.28515625" style="8" customWidth="1"/>
    <col min="8418" max="8418" width="11.140625" style="8" customWidth="1"/>
    <col min="8419" max="8419" width="13.7109375" style="8" customWidth="1"/>
    <col min="8420" max="8420" width="18.85546875" style="8" customWidth="1"/>
    <col min="8421" max="8421" width="17.5703125" style="8" customWidth="1"/>
    <col min="8422" max="8422" width="25.28515625" style="8" customWidth="1"/>
    <col min="8423" max="8423" width="20.140625" style="8" customWidth="1"/>
    <col min="8424" max="8424" width="15" style="8" customWidth="1"/>
    <col min="8425" max="8425" width="17.5703125" style="8" customWidth="1"/>
    <col min="8426" max="8426" width="16.28515625" style="8" customWidth="1"/>
    <col min="8427" max="8428" width="15" style="8" customWidth="1"/>
    <col min="8429" max="8429" width="17.5703125" style="8" customWidth="1"/>
    <col min="8430" max="8430" width="20.140625" style="8" customWidth="1"/>
    <col min="8431" max="8431" width="16.28515625" style="8" customWidth="1"/>
    <col min="8432" max="8433" width="25.28515625" style="8" customWidth="1"/>
    <col min="8434" max="8434" width="18.85546875" style="8" customWidth="1"/>
    <col min="8435" max="8436" width="20.140625" style="8" customWidth="1"/>
    <col min="8437" max="8437" width="11.140625" style="8" customWidth="1"/>
    <col min="8438" max="8438" width="29.140625" style="8" customWidth="1"/>
    <col min="8439" max="8439" width="34.28515625" style="8" customWidth="1"/>
    <col min="8440" max="8441" width="9.85546875" style="8" customWidth="1"/>
    <col min="8442" max="8442" width="17.5703125" style="8" customWidth="1"/>
    <col min="8443" max="8443" width="18.85546875" style="8" customWidth="1"/>
    <col min="8444" max="8444" width="9.85546875" style="8" customWidth="1"/>
    <col min="8445" max="8446" width="6" style="8" customWidth="1"/>
    <col min="8447" max="8447" width="13.7109375" style="8" customWidth="1"/>
    <col min="8448" max="8449" width="15" style="8" customWidth="1"/>
    <col min="8450" max="8450" width="17.5703125" style="8" customWidth="1"/>
    <col min="8451" max="8451" width="9.85546875" style="8" customWidth="1"/>
    <col min="8452" max="8452" width="7.28515625" style="8" customWidth="1"/>
    <col min="8453" max="8453" width="6" style="8" customWidth="1"/>
    <col min="8454" max="8459" width="17.5703125" style="8" customWidth="1"/>
    <col min="8460" max="8602" width="20.140625" style="8" customWidth="1"/>
    <col min="8603" max="8642" width="12.42578125" style="8" customWidth="1"/>
    <col min="8643" max="8643" width="20.140625" style="8" customWidth="1"/>
    <col min="8644" max="8644" width="21.42578125" style="8" customWidth="1"/>
    <col min="8645" max="8645" width="22.7109375" style="8" customWidth="1"/>
    <col min="8646" max="8646" width="13.7109375" style="8" customWidth="1"/>
    <col min="8647" max="8647" width="15" style="8" customWidth="1"/>
    <col min="8648" max="8650" width="17.5703125" style="8" customWidth="1"/>
    <col min="8651" max="8651" width="16.28515625" style="8" customWidth="1"/>
    <col min="8652" max="8652" width="15" style="8" customWidth="1"/>
    <col min="8653" max="8654" width="12.42578125" style="8" customWidth="1"/>
    <col min="8655" max="8656" width="17.5703125" style="8" customWidth="1"/>
    <col min="8657" max="8657" width="7.28515625" style="8" customWidth="1"/>
    <col min="8658" max="8658" width="21.42578125" style="8" customWidth="1"/>
    <col min="8659" max="8659" width="17.5703125" style="8" customWidth="1"/>
    <col min="8660" max="8660" width="20.140625" style="8" customWidth="1"/>
    <col min="8661" max="8661" width="16.28515625" style="8" customWidth="1"/>
    <col min="8662" max="8662" width="17.5703125" style="8" customWidth="1"/>
    <col min="8663" max="8663" width="6" style="8" customWidth="1"/>
    <col min="8664" max="8665" width="18.85546875" style="8" customWidth="1"/>
    <col min="8666" max="8667" width="20.140625" style="8" customWidth="1"/>
    <col min="8668" max="8668" width="6" style="8" customWidth="1"/>
    <col min="8669" max="8669" width="12.42578125" style="8" customWidth="1"/>
    <col min="8670" max="8670" width="18.85546875" style="8" customWidth="1"/>
    <col min="8671" max="8672" width="15" style="8" customWidth="1"/>
    <col min="8673" max="8673" width="7.28515625" style="8" customWidth="1"/>
    <col min="8674" max="8674" width="11.140625" style="8" customWidth="1"/>
    <col min="8675" max="8675" width="13.7109375" style="8" customWidth="1"/>
    <col min="8676" max="8676" width="18.85546875" style="8" customWidth="1"/>
    <col min="8677" max="8677" width="17.5703125" style="8" customWidth="1"/>
    <col min="8678" max="8678" width="25.28515625" style="8" customWidth="1"/>
    <col min="8679" max="8679" width="20.140625" style="8" customWidth="1"/>
    <col min="8680" max="8680" width="15" style="8" customWidth="1"/>
    <col min="8681" max="8681" width="17.5703125" style="8" customWidth="1"/>
    <col min="8682" max="8682" width="16.28515625" style="8" customWidth="1"/>
    <col min="8683" max="8684" width="15" style="8" customWidth="1"/>
    <col min="8685" max="8685" width="17.5703125" style="8" customWidth="1"/>
    <col min="8686" max="8686" width="20.140625" style="8" customWidth="1"/>
    <col min="8687" max="8687" width="16.28515625" style="8" customWidth="1"/>
    <col min="8688" max="8689" width="25.28515625" style="8" customWidth="1"/>
    <col min="8690" max="8690" width="18.85546875" style="8" customWidth="1"/>
    <col min="8691" max="8692" width="20.140625" style="8" customWidth="1"/>
    <col min="8693" max="8693" width="11.140625" style="8" customWidth="1"/>
    <col min="8694" max="8694" width="29.140625" style="8" customWidth="1"/>
    <col min="8695" max="8695" width="34.28515625" style="8" customWidth="1"/>
    <col min="8696" max="8697" width="9.85546875" style="8" customWidth="1"/>
    <col min="8698" max="8698" width="17.5703125" style="8" customWidth="1"/>
    <col min="8699" max="8699" width="18.85546875" style="8" customWidth="1"/>
    <col min="8700" max="8700" width="9.85546875" style="8" customWidth="1"/>
    <col min="8701" max="8702" width="6" style="8" customWidth="1"/>
    <col min="8703" max="8703" width="13.7109375" style="8" customWidth="1"/>
    <col min="8704" max="8705" width="15" style="8" customWidth="1"/>
    <col min="8706" max="8706" width="17.5703125" style="8" customWidth="1"/>
    <col min="8707" max="8707" width="9.85546875" style="8" customWidth="1"/>
    <col min="8708" max="8708" width="7.28515625" style="8" customWidth="1"/>
    <col min="8709" max="8709" width="6" style="8" customWidth="1"/>
    <col min="8710" max="8715" width="17.5703125" style="8" customWidth="1"/>
    <col min="8716" max="8858" width="20.140625" style="8" customWidth="1"/>
    <col min="8859" max="8898" width="12.42578125" style="8" customWidth="1"/>
    <col min="8899" max="8899" width="20.140625" style="8" customWidth="1"/>
    <col min="8900" max="8900" width="21.42578125" style="8" customWidth="1"/>
    <col min="8901" max="8901" width="22.7109375" style="8" customWidth="1"/>
    <col min="8902" max="8902" width="13.7109375" style="8" customWidth="1"/>
    <col min="8903" max="8903" width="15" style="8" customWidth="1"/>
    <col min="8904" max="8906" width="17.5703125" style="8" customWidth="1"/>
    <col min="8907" max="8907" width="16.28515625" style="8" customWidth="1"/>
    <col min="8908" max="8908" width="15" style="8" customWidth="1"/>
    <col min="8909" max="8910" width="12.42578125" style="8" customWidth="1"/>
    <col min="8911" max="8912" width="17.5703125" style="8" customWidth="1"/>
    <col min="8913" max="8913" width="7.28515625" style="8" customWidth="1"/>
    <col min="8914" max="8914" width="21.42578125" style="8" customWidth="1"/>
    <col min="8915" max="8915" width="17.5703125" style="8" customWidth="1"/>
    <col min="8916" max="8916" width="20.140625" style="8" customWidth="1"/>
    <col min="8917" max="8917" width="16.28515625" style="8" customWidth="1"/>
    <col min="8918" max="8918" width="17.5703125" style="8" customWidth="1"/>
    <col min="8919" max="8919" width="6" style="8" customWidth="1"/>
    <col min="8920" max="8921" width="18.85546875" style="8" customWidth="1"/>
    <col min="8922" max="8923" width="20.140625" style="8" customWidth="1"/>
    <col min="8924" max="8924" width="6" style="8" customWidth="1"/>
    <col min="8925" max="8925" width="12.42578125" style="8" customWidth="1"/>
    <col min="8926" max="8926" width="18.85546875" style="8" customWidth="1"/>
    <col min="8927" max="8928" width="15" style="8" customWidth="1"/>
    <col min="8929" max="8929" width="7.28515625" style="8" customWidth="1"/>
    <col min="8930" max="8930" width="11.140625" style="8" customWidth="1"/>
    <col min="8931" max="8931" width="13.7109375" style="8" customWidth="1"/>
    <col min="8932" max="8932" width="18.85546875" style="8" customWidth="1"/>
    <col min="8933" max="8933" width="17.5703125" style="8" customWidth="1"/>
    <col min="8934" max="8934" width="25.28515625" style="8" customWidth="1"/>
    <col min="8935" max="8935" width="20.140625" style="8" customWidth="1"/>
    <col min="8936" max="8936" width="15" style="8" customWidth="1"/>
    <col min="8937" max="8937" width="17.5703125" style="8" customWidth="1"/>
    <col min="8938" max="8938" width="16.28515625" style="8" customWidth="1"/>
    <col min="8939" max="8940" width="15" style="8" customWidth="1"/>
    <col min="8941" max="8941" width="17.5703125" style="8" customWidth="1"/>
    <col min="8942" max="8942" width="20.140625" style="8" customWidth="1"/>
    <col min="8943" max="8943" width="16.28515625" style="8" customWidth="1"/>
    <col min="8944" max="8945" width="25.28515625" style="8" customWidth="1"/>
    <col min="8946" max="8946" width="18.85546875" style="8" customWidth="1"/>
    <col min="8947" max="8948" width="20.140625" style="8" customWidth="1"/>
    <col min="8949" max="8949" width="11.140625" style="8" customWidth="1"/>
    <col min="8950" max="8950" width="29.140625" style="8" customWidth="1"/>
    <col min="8951" max="8951" width="34.28515625" style="8" customWidth="1"/>
    <col min="8952" max="8953" width="9.85546875" style="8" customWidth="1"/>
    <col min="8954" max="8954" width="17.5703125" style="8" customWidth="1"/>
    <col min="8955" max="8955" width="18.85546875" style="8" customWidth="1"/>
    <col min="8956" max="8956" width="9.85546875" style="8" customWidth="1"/>
    <col min="8957" max="8958" width="6" style="8" customWidth="1"/>
    <col min="8959" max="8959" width="13.7109375" style="8" customWidth="1"/>
    <col min="8960" max="8961" width="15" style="8" customWidth="1"/>
    <col min="8962" max="8962" width="17.5703125" style="8" customWidth="1"/>
    <col min="8963" max="8963" width="9.85546875" style="8" customWidth="1"/>
    <col min="8964" max="8964" width="7.28515625" style="8" customWidth="1"/>
    <col min="8965" max="8965" width="6" style="8" customWidth="1"/>
    <col min="8966" max="8971" width="17.5703125" style="8" customWidth="1"/>
    <col min="8972" max="9114" width="20.140625" style="8" customWidth="1"/>
    <col min="9115" max="9154" width="12.42578125" style="8" customWidth="1"/>
    <col min="9155" max="9155" width="20.140625" style="8" customWidth="1"/>
    <col min="9156" max="9156" width="21.42578125" style="8" customWidth="1"/>
    <col min="9157" max="9157" width="22.7109375" style="8" customWidth="1"/>
    <col min="9158" max="9158" width="13.7109375" style="8" customWidth="1"/>
    <col min="9159" max="9159" width="15" style="8" customWidth="1"/>
    <col min="9160" max="9162" width="17.5703125" style="8" customWidth="1"/>
    <col min="9163" max="9163" width="16.28515625" style="8" customWidth="1"/>
    <col min="9164" max="9164" width="15" style="8" customWidth="1"/>
    <col min="9165" max="9166" width="12.42578125" style="8" customWidth="1"/>
    <col min="9167" max="9168" width="17.5703125" style="8" customWidth="1"/>
    <col min="9169" max="9169" width="7.28515625" style="8" customWidth="1"/>
    <col min="9170" max="9170" width="21.42578125" style="8" customWidth="1"/>
    <col min="9171" max="9171" width="17.5703125" style="8" customWidth="1"/>
    <col min="9172" max="9172" width="20.140625" style="8" customWidth="1"/>
    <col min="9173" max="9173" width="16.28515625" style="8" customWidth="1"/>
    <col min="9174" max="9174" width="17.5703125" style="8" customWidth="1"/>
    <col min="9175" max="9175" width="6" style="8" customWidth="1"/>
    <col min="9176" max="9177" width="18.85546875" style="8" customWidth="1"/>
    <col min="9178" max="9179" width="20.140625" style="8" customWidth="1"/>
    <col min="9180" max="9180" width="6" style="8" customWidth="1"/>
    <col min="9181" max="9181" width="12.42578125" style="8" customWidth="1"/>
    <col min="9182" max="9182" width="18.85546875" style="8" customWidth="1"/>
    <col min="9183" max="9184" width="15" style="8" customWidth="1"/>
    <col min="9185" max="9185" width="7.28515625" style="8" customWidth="1"/>
    <col min="9186" max="9186" width="11.140625" style="8" customWidth="1"/>
    <col min="9187" max="9187" width="13.7109375" style="8" customWidth="1"/>
    <col min="9188" max="9188" width="18.85546875" style="8" customWidth="1"/>
    <col min="9189" max="9189" width="17.5703125" style="8" customWidth="1"/>
    <col min="9190" max="9190" width="25.28515625" style="8" customWidth="1"/>
    <col min="9191" max="9191" width="20.140625" style="8" customWidth="1"/>
    <col min="9192" max="9192" width="15" style="8" customWidth="1"/>
    <col min="9193" max="9193" width="17.5703125" style="8" customWidth="1"/>
    <col min="9194" max="9194" width="16.28515625" style="8" customWidth="1"/>
    <col min="9195" max="9196" width="15" style="8" customWidth="1"/>
    <col min="9197" max="9197" width="17.5703125" style="8" customWidth="1"/>
    <col min="9198" max="9198" width="20.140625" style="8" customWidth="1"/>
    <col min="9199" max="9199" width="16.28515625" style="8" customWidth="1"/>
    <col min="9200" max="9201" width="25.28515625" style="8" customWidth="1"/>
    <col min="9202" max="9202" width="18.85546875" style="8" customWidth="1"/>
    <col min="9203" max="9204" width="20.140625" style="8" customWidth="1"/>
    <col min="9205" max="9205" width="11.140625" style="8" customWidth="1"/>
    <col min="9206" max="9206" width="29.140625" style="8" customWidth="1"/>
    <col min="9207" max="9207" width="34.28515625" style="8" customWidth="1"/>
    <col min="9208" max="9209" width="9.85546875" style="8" customWidth="1"/>
    <col min="9210" max="9210" width="17.5703125" style="8" customWidth="1"/>
    <col min="9211" max="9211" width="18.85546875" style="8" customWidth="1"/>
    <col min="9212" max="9212" width="9.85546875" style="8" customWidth="1"/>
    <col min="9213" max="9214" width="6" style="8" customWidth="1"/>
    <col min="9215" max="9215" width="13.7109375" style="8" customWidth="1"/>
    <col min="9216" max="9217" width="15" style="8" customWidth="1"/>
    <col min="9218" max="9218" width="17.5703125" style="8" customWidth="1"/>
    <col min="9219" max="9219" width="9.85546875" style="8" customWidth="1"/>
    <col min="9220" max="9220" width="7.28515625" style="8" customWidth="1"/>
    <col min="9221" max="9221" width="6" style="8" customWidth="1"/>
    <col min="9222" max="9227" width="17.5703125" style="8" customWidth="1"/>
    <col min="9228" max="9370" width="20.140625" style="8" customWidth="1"/>
    <col min="9371" max="9410" width="12.42578125" style="8" customWidth="1"/>
    <col min="9411" max="9411" width="20.140625" style="8" customWidth="1"/>
    <col min="9412" max="9412" width="21.42578125" style="8" customWidth="1"/>
    <col min="9413" max="9413" width="22.7109375" style="8" customWidth="1"/>
    <col min="9414" max="9414" width="13.7109375" style="8" customWidth="1"/>
    <col min="9415" max="9415" width="15" style="8" customWidth="1"/>
    <col min="9416" max="9418" width="17.5703125" style="8" customWidth="1"/>
    <col min="9419" max="9419" width="16.28515625" style="8" customWidth="1"/>
    <col min="9420" max="9420" width="15" style="8" customWidth="1"/>
    <col min="9421" max="9422" width="12.42578125" style="8" customWidth="1"/>
    <col min="9423" max="9424" width="17.5703125" style="8" customWidth="1"/>
    <col min="9425" max="9425" width="7.28515625" style="8" customWidth="1"/>
    <col min="9426" max="9426" width="21.42578125" style="8" customWidth="1"/>
    <col min="9427" max="9427" width="17.5703125" style="8" customWidth="1"/>
    <col min="9428" max="9428" width="20.140625" style="8" customWidth="1"/>
    <col min="9429" max="9429" width="16.28515625" style="8" customWidth="1"/>
    <col min="9430" max="9430" width="17.5703125" style="8" customWidth="1"/>
    <col min="9431" max="9431" width="6" style="8" customWidth="1"/>
    <col min="9432" max="9433" width="18.85546875" style="8" customWidth="1"/>
    <col min="9434" max="9435" width="20.140625" style="8" customWidth="1"/>
    <col min="9436" max="9436" width="6" style="8" customWidth="1"/>
    <col min="9437" max="9437" width="12.42578125" style="8" customWidth="1"/>
    <col min="9438" max="9438" width="18.85546875" style="8" customWidth="1"/>
    <col min="9439" max="9440" width="15" style="8" customWidth="1"/>
    <col min="9441" max="9441" width="7.28515625" style="8" customWidth="1"/>
    <col min="9442" max="9442" width="11.140625" style="8" customWidth="1"/>
    <col min="9443" max="9443" width="13.7109375" style="8" customWidth="1"/>
    <col min="9444" max="9444" width="18.85546875" style="8" customWidth="1"/>
    <col min="9445" max="9445" width="17.5703125" style="8" customWidth="1"/>
    <col min="9446" max="9446" width="25.28515625" style="8" customWidth="1"/>
    <col min="9447" max="9447" width="20.140625" style="8" customWidth="1"/>
    <col min="9448" max="9448" width="15" style="8" customWidth="1"/>
    <col min="9449" max="9449" width="17.5703125" style="8" customWidth="1"/>
    <col min="9450" max="9450" width="16.28515625" style="8" customWidth="1"/>
    <col min="9451" max="9452" width="15" style="8" customWidth="1"/>
    <col min="9453" max="9453" width="17.5703125" style="8" customWidth="1"/>
    <col min="9454" max="9454" width="20.140625" style="8" customWidth="1"/>
    <col min="9455" max="9455" width="16.28515625" style="8" customWidth="1"/>
    <col min="9456" max="9457" width="25.28515625" style="8" customWidth="1"/>
    <col min="9458" max="9458" width="18.85546875" style="8" customWidth="1"/>
    <col min="9459" max="9460" width="20.140625" style="8" customWidth="1"/>
    <col min="9461" max="9461" width="11.140625" style="8" customWidth="1"/>
    <col min="9462" max="9462" width="29.140625" style="8" customWidth="1"/>
    <col min="9463" max="9463" width="34.28515625" style="8" customWidth="1"/>
    <col min="9464" max="9465" width="9.85546875" style="8" customWidth="1"/>
    <col min="9466" max="9466" width="17.5703125" style="8" customWidth="1"/>
    <col min="9467" max="9467" width="18.85546875" style="8" customWidth="1"/>
    <col min="9468" max="9468" width="9.85546875" style="8" customWidth="1"/>
    <col min="9469" max="9470" width="6" style="8" customWidth="1"/>
    <col min="9471" max="9471" width="13.7109375" style="8" customWidth="1"/>
    <col min="9472" max="9473" width="15" style="8" customWidth="1"/>
    <col min="9474" max="9474" width="17.5703125" style="8" customWidth="1"/>
    <col min="9475" max="9475" width="9.85546875" style="8" customWidth="1"/>
    <col min="9476" max="9476" width="7.28515625" style="8" customWidth="1"/>
    <col min="9477" max="9477" width="6" style="8" customWidth="1"/>
    <col min="9478" max="9483" width="17.5703125" style="8" customWidth="1"/>
    <col min="9484" max="9626" width="20.140625" style="8" customWidth="1"/>
    <col min="9627" max="9666" width="12.42578125" style="8" customWidth="1"/>
    <col min="9667" max="9667" width="20.140625" style="8" customWidth="1"/>
    <col min="9668" max="9668" width="21.42578125" style="8" customWidth="1"/>
    <col min="9669" max="9669" width="22.7109375" style="8" customWidth="1"/>
    <col min="9670" max="9670" width="13.7109375" style="8" customWidth="1"/>
    <col min="9671" max="9671" width="15" style="8" customWidth="1"/>
    <col min="9672" max="9674" width="17.5703125" style="8" customWidth="1"/>
    <col min="9675" max="9675" width="16.28515625" style="8" customWidth="1"/>
    <col min="9676" max="9676" width="15" style="8" customWidth="1"/>
    <col min="9677" max="9678" width="12.42578125" style="8" customWidth="1"/>
    <col min="9679" max="9680" width="17.5703125" style="8" customWidth="1"/>
    <col min="9681" max="9681" width="7.28515625" style="8" customWidth="1"/>
    <col min="9682" max="9682" width="21.42578125" style="8" customWidth="1"/>
    <col min="9683" max="9683" width="17.5703125" style="8" customWidth="1"/>
    <col min="9684" max="9684" width="20.140625" style="8" customWidth="1"/>
    <col min="9685" max="9685" width="16.28515625" style="8" customWidth="1"/>
    <col min="9686" max="9686" width="17.5703125" style="8" customWidth="1"/>
    <col min="9687" max="9687" width="6" style="8" customWidth="1"/>
    <col min="9688" max="9689" width="18.85546875" style="8" customWidth="1"/>
    <col min="9690" max="9691" width="20.140625" style="8" customWidth="1"/>
    <col min="9692" max="9692" width="6" style="8" customWidth="1"/>
    <col min="9693" max="9693" width="12.42578125" style="8" customWidth="1"/>
    <col min="9694" max="9694" width="18.85546875" style="8" customWidth="1"/>
    <col min="9695" max="9696" width="15" style="8" customWidth="1"/>
    <col min="9697" max="9697" width="7.28515625" style="8" customWidth="1"/>
    <col min="9698" max="9698" width="11.140625" style="8" customWidth="1"/>
    <col min="9699" max="9699" width="13.7109375" style="8" customWidth="1"/>
    <col min="9700" max="9700" width="18.85546875" style="8" customWidth="1"/>
    <col min="9701" max="9701" width="17.5703125" style="8" customWidth="1"/>
    <col min="9702" max="9702" width="25.28515625" style="8" customWidth="1"/>
    <col min="9703" max="9703" width="20.140625" style="8" customWidth="1"/>
    <col min="9704" max="9704" width="15" style="8" customWidth="1"/>
    <col min="9705" max="9705" width="17.5703125" style="8" customWidth="1"/>
    <col min="9706" max="9706" width="16.28515625" style="8" customWidth="1"/>
    <col min="9707" max="9708" width="15" style="8" customWidth="1"/>
    <col min="9709" max="9709" width="17.5703125" style="8" customWidth="1"/>
    <col min="9710" max="9710" width="20.140625" style="8" customWidth="1"/>
    <col min="9711" max="9711" width="16.28515625" style="8" customWidth="1"/>
    <col min="9712" max="9713" width="25.28515625" style="8" customWidth="1"/>
    <col min="9714" max="9714" width="18.85546875" style="8" customWidth="1"/>
    <col min="9715" max="9716" width="20.140625" style="8" customWidth="1"/>
    <col min="9717" max="9717" width="11.140625" style="8" customWidth="1"/>
    <col min="9718" max="9718" width="29.140625" style="8" customWidth="1"/>
    <col min="9719" max="9719" width="34.28515625" style="8" customWidth="1"/>
    <col min="9720" max="9721" width="9.85546875" style="8" customWidth="1"/>
    <col min="9722" max="9722" width="17.5703125" style="8" customWidth="1"/>
    <col min="9723" max="9723" width="18.85546875" style="8" customWidth="1"/>
    <col min="9724" max="9724" width="9.85546875" style="8" customWidth="1"/>
    <col min="9725" max="9726" width="6" style="8" customWidth="1"/>
    <col min="9727" max="9727" width="13.7109375" style="8" customWidth="1"/>
    <col min="9728" max="9729" width="15" style="8" customWidth="1"/>
    <col min="9730" max="9730" width="17.5703125" style="8" customWidth="1"/>
    <col min="9731" max="9731" width="9.85546875" style="8" customWidth="1"/>
    <col min="9732" max="9732" width="7.28515625" style="8" customWidth="1"/>
    <col min="9733" max="9733" width="6" style="8" customWidth="1"/>
    <col min="9734" max="9739" width="17.5703125" style="8" customWidth="1"/>
    <col min="9740" max="9882" width="20.140625" style="8" customWidth="1"/>
    <col min="9883" max="9922" width="12.42578125" style="8" customWidth="1"/>
    <col min="9923" max="9923" width="20.140625" style="8" customWidth="1"/>
    <col min="9924" max="9924" width="21.42578125" style="8" customWidth="1"/>
    <col min="9925" max="9925" width="22.7109375" style="8" customWidth="1"/>
    <col min="9926" max="9926" width="13.7109375" style="8" customWidth="1"/>
    <col min="9927" max="9927" width="15" style="8" customWidth="1"/>
    <col min="9928" max="9930" width="17.5703125" style="8" customWidth="1"/>
    <col min="9931" max="9931" width="16.28515625" style="8" customWidth="1"/>
    <col min="9932" max="9932" width="15" style="8" customWidth="1"/>
    <col min="9933" max="9934" width="12.42578125" style="8" customWidth="1"/>
    <col min="9935" max="9936" width="17.5703125" style="8" customWidth="1"/>
    <col min="9937" max="9937" width="7.28515625" style="8" customWidth="1"/>
    <col min="9938" max="9938" width="21.42578125" style="8" customWidth="1"/>
    <col min="9939" max="9939" width="17.5703125" style="8" customWidth="1"/>
    <col min="9940" max="9940" width="20.140625" style="8" customWidth="1"/>
    <col min="9941" max="9941" width="16.28515625" style="8" customWidth="1"/>
    <col min="9942" max="9942" width="17.5703125" style="8" customWidth="1"/>
    <col min="9943" max="9943" width="6" style="8" customWidth="1"/>
    <col min="9944" max="9945" width="18.85546875" style="8" customWidth="1"/>
    <col min="9946" max="9947" width="20.140625" style="8" customWidth="1"/>
    <col min="9948" max="9948" width="6" style="8" customWidth="1"/>
    <col min="9949" max="9949" width="12.42578125" style="8" customWidth="1"/>
    <col min="9950" max="9950" width="18.85546875" style="8" customWidth="1"/>
    <col min="9951" max="9952" width="15" style="8" customWidth="1"/>
    <col min="9953" max="9953" width="7.28515625" style="8" customWidth="1"/>
    <col min="9954" max="9954" width="11.140625" style="8" customWidth="1"/>
    <col min="9955" max="9955" width="13.7109375" style="8" customWidth="1"/>
    <col min="9956" max="9956" width="18.85546875" style="8" customWidth="1"/>
    <col min="9957" max="9957" width="17.5703125" style="8" customWidth="1"/>
    <col min="9958" max="9958" width="25.28515625" style="8" customWidth="1"/>
    <col min="9959" max="9959" width="20.140625" style="8" customWidth="1"/>
    <col min="9960" max="9960" width="15" style="8" customWidth="1"/>
    <col min="9961" max="9961" width="17.5703125" style="8" customWidth="1"/>
    <col min="9962" max="9962" width="16.28515625" style="8" customWidth="1"/>
    <col min="9963" max="9964" width="15" style="8" customWidth="1"/>
    <col min="9965" max="9965" width="17.5703125" style="8" customWidth="1"/>
    <col min="9966" max="9966" width="20.140625" style="8" customWidth="1"/>
    <col min="9967" max="9967" width="16.28515625" style="8" customWidth="1"/>
    <col min="9968" max="9969" width="25.28515625" style="8" customWidth="1"/>
    <col min="9970" max="9970" width="18.85546875" style="8" customWidth="1"/>
    <col min="9971" max="9972" width="20.140625" style="8" customWidth="1"/>
    <col min="9973" max="9973" width="11.140625" style="8" customWidth="1"/>
    <col min="9974" max="9974" width="29.140625" style="8" customWidth="1"/>
    <col min="9975" max="9975" width="34.28515625" style="8" customWidth="1"/>
    <col min="9976" max="9977" width="9.85546875" style="8" customWidth="1"/>
    <col min="9978" max="9978" width="17.5703125" style="8" customWidth="1"/>
    <col min="9979" max="9979" width="18.85546875" style="8" customWidth="1"/>
    <col min="9980" max="9980" width="9.85546875" style="8" customWidth="1"/>
    <col min="9981" max="9982" width="6" style="8" customWidth="1"/>
    <col min="9983" max="9983" width="13.7109375" style="8" customWidth="1"/>
    <col min="9984" max="9985" width="15" style="8" customWidth="1"/>
    <col min="9986" max="9986" width="17.5703125" style="8" customWidth="1"/>
    <col min="9987" max="9987" width="9.85546875" style="8" customWidth="1"/>
    <col min="9988" max="9988" width="7.28515625" style="8" customWidth="1"/>
    <col min="9989" max="9989" width="6" style="8" customWidth="1"/>
    <col min="9990" max="9995" width="17.5703125" style="8" customWidth="1"/>
    <col min="9996" max="10138" width="20.140625" style="8" customWidth="1"/>
    <col min="10139" max="10178" width="12.42578125" style="8" customWidth="1"/>
    <col min="10179" max="10179" width="20.140625" style="8" customWidth="1"/>
    <col min="10180" max="10180" width="21.42578125" style="8" customWidth="1"/>
    <col min="10181" max="10181" width="22.7109375" style="8" customWidth="1"/>
    <col min="10182" max="10182" width="13.7109375" style="8" customWidth="1"/>
    <col min="10183" max="10183" width="15" style="8" customWidth="1"/>
    <col min="10184" max="10186" width="17.5703125" style="8" customWidth="1"/>
    <col min="10187" max="10187" width="16.28515625" style="8" customWidth="1"/>
    <col min="10188" max="10188" width="15" style="8" customWidth="1"/>
    <col min="10189" max="10190" width="12.42578125" style="8" customWidth="1"/>
    <col min="10191" max="10192" width="17.5703125" style="8" customWidth="1"/>
    <col min="10193" max="10193" width="7.28515625" style="8" customWidth="1"/>
    <col min="10194" max="10194" width="21.42578125" style="8" customWidth="1"/>
    <col min="10195" max="10195" width="17.5703125" style="8" customWidth="1"/>
    <col min="10196" max="10196" width="20.140625" style="8" customWidth="1"/>
    <col min="10197" max="10197" width="16.28515625" style="8" customWidth="1"/>
    <col min="10198" max="10198" width="17.5703125" style="8" customWidth="1"/>
    <col min="10199" max="10199" width="6" style="8" customWidth="1"/>
    <col min="10200" max="10201" width="18.85546875" style="8" customWidth="1"/>
    <col min="10202" max="10203" width="20.140625" style="8" customWidth="1"/>
    <col min="10204" max="10204" width="6" style="8" customWidth="1"/>
    <col min="10205" max="10205" width="12.42578125" style="8" customWidth="1"/>
    <col min="10206" max="10206" width="18.85546875" style="8" customWidth="1"/>
    <col min="10207" max="10208" width="15" style="8" customWidth="1"/>
    <col min="10209" max="10209" width="7.28515625" style="8" customWidth="1"/>
    <col min="10210" max="10210" width="11.140625" style="8" customWidth="1"/>
    <col min="10211" max="10211" width="13.7109375" style="8" customWidth="1"/>
    <col min="10212" max="10212" width="18.85546875" style="8" customWidth="1"/>
    <col min="10213" max="10213" width="17.5703125" style="8" customWidth="1"/>
    <col min="10214" max="10214" width="25.28515625" style="8" customWidth="1"/>
    <col min="10215" max="10215" width="20.140625" style="8" customWidth="1"/>
    <col min="10216" max="10216" width="15" style="8" customWidth="1"/>
    <col min="10217" max="10217" width="17.5703125" style="8" customWidth="1"/>
    <col min="10218" max="10218" width="16.28515625" style="8" customWidth="1"/>
    <col min="10219" max="10220" width="15" style="8" customWidth="1"/>
    <col min="10221" max="10221" width="17.5703125" style="8" customWidth="1"/>
    <col min="10222" max="10222" width="20.140625" style="8" customWidth="1"/>
    <col min="10223" max="10223" width="16.28515625" style="8" customWidth="1"/>
    <col min="10224" max="10225" width="25.28515625" style="8" customWidth="1"/>
    <col min="10226" max="10226" width="18.85546875" style="8" customWidth="1"/>
    <col min="10227" max="10228" width="20.140625" style="8" customWidth="1"/>
    <col min="10229" max="10229" width="11.140625" style="8" customWidth="1"/>
    <col min="10230" max="10230" width="29.140625" style="8" customWidth="1"/>
    <col min="10231" max="10231" width="34.28515625" style="8" customWidth="1"/>
    <col min="10232" max="10233" width="9.85546875" style="8" customWidth="1"/>
    <col min="10234" max="10234" width="17.5703125" style="8" customWidth="1"/>
    <col min="10235" max="10235" width="18.85546875" style="8" customWidth="1"/>
    <col min="10236" max="10236" width="9.85546875" style="8" customWidth="1"/>
    <col min="10237" max="10238" width="6" style="8" customWidth="1"/>
    <col min="10239" max="10239" width="13.7109375" style="8" customWidth="1"/>
    <col min="10240" max="10241" width="15" style="8" customWidth="1"/>
    <col min="10242" max="10242" width="17.5703125" style="8" customWidth="1"/>
    <col min="10243" max="10243" width="9.85546875" style="8" customWidth="1"/>
    <col min="10244" max="10244" width="7.28515625" style="8" customWidth="1"/>
    <col min="10245" max="10245" width="6" style="8" customWidth="1"/>
    <col min="10246" max="10251" width="17.5703125" style="8" customWidth="1"/>
    <col min="10252" max="10394" width="20.140625" style="8" customWidth="1"/>
    <col min="10395" max="10434" width="12.42578125" style="8" customWidth="1"/>
    <col min="10435" max="10435" width="20.140625" style="8" customWidth="1"/>
    <col min="10436" max="10436" width="21.42578125" style="8" customWidth="1"/>
    <col min="10437" max="10437" width="22.7109375" style="8" customWidth="1"/>
    <col min="10438" max="10438" width="13.7109375" style="8" customWidth="1"/>
    <col min="10439" max="10439" width="15" style="8" customWidth="1"/>
    <col min="10440" max="10442" width="17.5703125" style="8" customWidth="1"/>
    <col min="10443" max="10443" width="16.28515625" style="8" customWidth="1"/>
    <col min="10444" max="10444" width="15" style="8" customWidth="1"/>
    <col min="10445" max="10446" width="12.42578125" style="8" customWidth="1"/>
    <col min="10447" max="10448" width="17.5703125" style="8" customWidth="1"/>
    <col min="10449" max="10449" width="7.28515625" style="8" customWidth="1"/>
    <col min="10450" max="10450" width="21.42578125" style="8" customWidth="1"/>
    <col min="10451" max="10451" width="17.5703125" style="8" customWidth="1"/>
    <col min="10452" max="10452" width="20.140625" style="8" customWidth="1"/>
    <col min="10453" max="10453" width="16.28515625" style="8" customWidth="1"/>
    <col min="10454" max="10454" width="17.5703125" style="8" customWidth="1"/>
    <col min="10455" max="10455" width="6" style="8" customWidth="1"/>
    <col min="10456" max="10457" width="18.85546875" style="8" customWidth="1"/>
    <col min="10458" max="10459" width="20.140625" style="8" customWidth="1"/>
    <col min="10460" max="10460" width="6" style="8" customWidth="1"/>
    <col min="10461" max="10461" width="12.42578125" style="8" customWidth="1"/>
    <col min="10462" max="10462" width="18.85546875" style="8" customWidth="1"/>
    <col min="10463" max="10464" width="15" style="8" customWidth="1"/>
    <col min="10465" max="10465" width="7.28515625" style="8" customWidth="1"/>
    <col min="10466" max="10466" width="11.140625" style="8" customWidth="1"/>
    <col min="10467" max="10467" width="13.7109375" style="8" customWidth="1"/>
    <col min="10468" max="10468" width="18.85546875" style="8" customWidth="1"/>
    <col min="10469" max="10469" width="17.5703125" style="8" customWidth="1"/>
    <col min="10470" max="10470" width="25.28515625" style="8" customWidth="1"/>
    <col min="10471" max="10471" width="20.140625" style="8" customWidth="1"/>
    <col min="10472" max="10472" width="15" style="8" customWidth="1"/>
    <col min="10473" max="10473" width="17.5703125" style="8" customWidth="1"/>
    <col min="10474" max="10474" width="16.28515625" style="8" customWidth="1"/>
    <col min="10475" max="10476" width="15" style="8" customWidth="1"/>
    <col min="10477" max="10477" width="17.5703125" style="8" customWidth="1"/>
    <col min="10478" max="10478" width="20.140625" style="8" customWidth="1"/>
    <col min="10479" max="10479" width="16.28515625" style="8" customWidth="1"/>
    <col min="10480" max="10481" width="25.28515625" style="8" customWidth="1"/>
    <col min="10482" max="10482" width="18.85546875" style="8" customWidth="1"/>
    <col min="10483" max="10484" width="20.140625" style="8" customWidth="1"/>
    <col min="10485" max="10485" width="11.140625" style="8" customWidth="1"/>
    <col min="10486" max="10486" width="29.140625" style="8" customWidth="1"/>
    <col min="10487" max="10487" width="34.28515625" style="8" customWidth="1"/>
    <col min="10488" max="10489" width="9.85546875" style="8" customWidth="1"/>
    <col min="10490" max="10490" width="17.5703125" style="8" customWidth="1"/>
    <col min="10491" max="10491" width="18.85546875" style="8" customWidth="1"/>
    <col min="10492" max="10492" width="9.85546875" style="8" customWidth="1"/>
    <col min="10493" max="10494" width="6" style="8" customWidth="1"/>
    <col min="10495" max="10495" width="13.7109375" style="8" customWidth="1"/>
    <col min="10496" max="10497" width="15" style="8" customWidth="1"/>
    <col min="10498" max="10498" width="17.5703125" style="8" customWidth="1"/>
    <col min="10499" max="10499" width="9.85546875" style="8" customWidth="1"/>
    <col min="10500" max="10500" width="7.28515625" style="8" customWidth="1"/>
    <col min="10501" max="10501" width="6" style="8" customWidth="1"/>
    <col min="10502" max="10507" width="17.5703125" style="8" customWidth="1"/>
    <col min="10508" max="10650" width="20.140625" style="8" customWidth="1"/>
    <col min="10651" max="10690" width="12.42578125" style="8" customWidth="1"/>
    <col min="10691" max="10691" width="20.140625" style="8" customWidth="1"/>
    <col min="10692" max="10692" width="21.42578125" style="8" customWidth="1"/>
    <col min="10693" max="10693" width="22.7109375" style="8" customWidth="1"/>
    <col min="10694" max="10694" width="13.7109375" style="8" customWidth="1"/>
    <col min="10695" max="10695" width="15" style="8" customWidth="1"/>
    <col min="10696" max="10698" width="17.5703125" style="8" customWidth="1"/>
    <col min="10699" max="10699" width="16.28515625" style="8" customWidth="1"/>
    <col min="10700" max="10700" width="15" style="8" customWidth="1"/>
    <col min="10701" max="10702" width="12.42578125" style="8" customWidth="1"/>
    <col min="10703" max="10704" width="17.5703125" style="8" customWidth="1"/>
    <col min="10705" max="10705" width="7.28515625" style="8" customWidth="1"/>
    <col min="10706" max="10706" width="21.42578125" style="8" customWidth="1"/>
    <col min="10707" max="10707" width="17.5703125" style="8" customWidth="1"/>
    <col min="10708" max="10708" width="20.140625" style="8" customWidth="1"/>
    <col min="10709" max="10709" width="16.28515625" style="8" customWidth="1"/>
    <col min="10710" max="10710" width="17.5703125" style="8" customWidth="1"/>
    <col min="10711" max="10711" width="6" style="8" customWidth="1"/>
    <col min="10712" max="10713" width="18.85546875" style="8" customWidth="1"/>
    <col min="10714" max="10715" width="20.140625" style="8" customWidth="1"/>
    <col min="10716" max="10716" width="6" style="8" customWidth="1"/>
    <col min="10717" max="10717" width="12.42578125" style="8" customWidth="1"/>
    <col min="10718" max="10718" width="18.85546875" style="8" customWidth="1"/>
    <col min="10719" max="10720" width="15" style="8" customWidth="1"/>
    <col min="10721" max="10721" width="7.28515625" style="8" customWidth="1"/>
    <col min="10722" max="10722" width="11.140625" style="8" customWidth="1"/>
    <col min="10723" max="10723" width="13.7109375" style="8" customWidth="1"/>
    <col min="10724" max="10724" width="18.85546875" style="8" customWidth="1"/>
    <col min="10725" max="10725" width="17.5703125" style="8" customWidth="1"/>
    <col min="10726" max="10726" width="25.28515625" style="8" customWidth="1"/>
    <col min="10727" max="10727" width="20.140625" style="8" customWidth="1"/>
    <col min="10728" max="10728" width="15" style="8" customWidth="1"/>
    <col min="10729" max="10729" width="17.5703125" style="8" customWidth="1"/>
    <col min="10730" max="10730" width="16.28515625" style="8" customWidth="1"/>
    <col min="10731" max="10732" width="15" style="8" customWidth="1"/>
    <col min="10733" max="10733" width="17.5703125" style="8" customWidth="1"/>
    <col min="10734" max="10734" width="20.140625" style="8" customWidth="1"/>
    <col min="10735" max="10735" width="16.28515625" style="8" customWidth="1"/>
    <col min="10736" max="10737" width="25.28515625" style="8" customWidth="1"/>
    <col min="10738" max="10738" width="18.85546875" style="8" customWidth="1"/>
    <col min="10739" max="10740" width="20.140625" style="8" customWidth="1"/>
    <col min="10741" max="10741" width="11.140625" style="8" customWidth="1"/>
    <col min="10742" max="10742" width="29.140625" style="8" customWidth="1"/>
    <col min="10743" max="10743" width="34.28515625" style="8" customWidth="1"/>
    <col min="10744" max="10745" width="9.85546875" style="8" customWidth="1"/>
    <col min="10746" max="10746" width="17.5703125" style="8" customWidth="1"/>
    <col min="10747" max="10747" width="18.85546875" style="8" customWidth="1"/>
    <col min="10748" max="10748" width="9.85546875" style="8" customWidth="1"/>
    <col min="10749" max="10750" width="6" style="8" customWidth="1"/>
    <col min="10751" max="10751" width="13.7109375" style="8" customWidth="1"/>
    <col min="10752" max="10753" width="15" style="8" customWidth="1"/>
    <col min="10754" max="10754" width="17.5703125" style="8" customWidth="1"/>
    <col min="10755" max="10755" width="9.85546875" style="8" customWidth="1"/>
    <col min="10756" max="10756" width="7.28515625" style="8" customWidth="1"/>
    <col min="10757" max="10757" width="6" style="8" customWidth="1"/>
    <col min="10758" max="10763" width="17.5703125" style="8" customWidth="1"/>
    <col min="10764" max="10906" width="20.140625" style="8" customWidth="1"/>
    <col min="10907" max="10946" width="12.42578125" style="8" customWidth="1"/>
    <col min="10947" max="10947" width="20.140625" style="8" customWidth="1"/>
    <col min="10948" max="10948" width="21.42578125" style="8" customWidth="1"/>
    <col min="10949" max="10949" width="22.7109375" style="8" customWidth="1"/>
    <col min="10950" max="10950" width="13.7109375" style="8" customWidth="1"/>
    <col min="10951" max="10951" width="15" style="8" customWidth="1"/>
    <col min="10952" max="10954" width="17.5703125" style="8" customWidth="1"/>
    <col min="10955" max="10955" width="16.28515625" style="8" customWidth="1"/>
    <col min="10956" max="10956" width="15" style="8" customWidth="1"/>
    <col min="10957" max="10958" width="12.42578125" style="8" customWidth="1"/>
    <col min="10959" max="10960" width="17.5703125" style="8" customWidth="1"/>
    <col min="10961" max="10961" width="7.28515625" style="8" customWidth="1"/>
    <col min="10962" max="10962" width="21.42578125" style="8" customWidth="1"/>
    <col min="10963" max="10963" width="17.5703125" style="8" customWidth="1"/>
    <col min="10964" max="10964" width="20.140625" style="8" customWidth="1"/>
    <col min="10965" max="10965" width="16.28515625" style="8" customWidth="1"/>
    <col min="10966" max="10966" width="17.5703125" style="8" customWidth="1"/>
    <col min="10967" max="10967" width="6" style="8" customWidth="1"/>
    <col min="10968" max="10969" width="18.85546875" style="8" customWidth="1"/>
    <col min="10970" max="10971" width="20.140625" style="8" customWidth="1"/>
    <col min="10972" max="10972" width="6" style="8" customWidth="1"/>
    <col min="10973" max="10973" width="12.42578125" style="8" customWidth="1"/>
    <col min="10974" max="10974" width="18.85546875" style="8" customWidth="1"/>
    <col min="10975" max="10976" width="15" style="8" customWidth="1"/>
    <col min="10977" max="10977" width="7.28515625" style="8" customWidth="1"/>
    <col min="10978" max="10978" width="11.140625" style="8" customWidth="1"/>
    <col min="10979" max="10979" width="13.7109375" style="8" customWidth="1"/>
    <col min="10980" max="10980" width="18.85546875" style="8" customWidth="1"/>
    <col min="10981" max="10981" width="17.5703125" style="8" customWidth="1"/>
    <col min="10982" max="10982" width="25.28515625" style="8" customWidth="1"/>
    <col min="10983" max="10983" width="20.140625" style="8" customWidth="1"/>
    <col min="10984" max="10984" width="15" style="8" customWidth="1"/>
    <col min="10985" max="10985" width="17.5703125" style="8" customWidth="1"/>
    <col min="10986" max="10986" width="16.28515625" style="8" customWidth="1"/>
    <col min="10987" max="10988" width="15" style="8" customWidth="1"/>
    <col min="10989" max="10989" width="17.5703125" style="8" customWidth="1"/>
    <col min="10990" max="10990" width="20.140625" style="8" customWidth="1"/>
    <col min="10991" max="10991" width="16.28515625" style="8" customWidth="1"/>
    <col min="10992" max="10993" width="25.28515625" style="8" customWidth="1"/>
    <col min="10994" max="10994" width="18.85546875" style="8" customWidth="1"/>
    <col min="10995" max="10996" width="20.140625" style="8" customWidth="1"/>
    <col min="10997" max="10997" width="11.140625" style="8" customWidth="1"/>
    <col min="10998" max="10998" width="29.140625" style="8" customWidth="1"/>
    <col min="10999" max="10999" width="34.28515625" style="8" customWidth="1"/>
    <col min="11000" max="11001" width="9.85546875" style="8" customWidth="1"/>
    <col min="11002" max="11002" width="17.5703125" style="8" customWidth="1"/>
    <col min="11003" max="11003" width="18.85546875" style="8" customWidth="1"/>
    <col min="11004" max="11004" width="9.85546875" style="8" customWidth="1"/>
    <col min="11005" max="11006" width="6" style="8" customWidth="1"/>
    <col min="11007" max="11007" width="13.7109375" style="8" customWidth="1"/>
    <col min="11008" max="11009" width="15" style="8" customWidth="1"/>
    <col min="11010" max="11010" width="17.5703125" style="8" customWidth="1"/>
    <col min="11011" max="11011" width="9.85546875" style="8" customWidth="1"/>
    <col min="11012" max="11012" width="7.28515625" style="8" customWidth="1"/>
    <col min="11013" max="11013" width="6" style="8" customWidth="1"/>
    <col min="11014" max="11019" width="17.5703125" style="8" customWidth="1"/>
    <col min="11020" max="11162" width="20.140625" style="8" customWidth="1"/>
    <col min="11163" max="11202" width="12.42578125" style="8" customWidth="1"/>
    <col min="11203" max="11203" width="20.140625" style="8" customWidth="1"/>
    <col min="11204" max="11204" width="21.42578125" style="8" customWidth="1"/>
    <col min="11205" max="11205" width="22.7109375" style="8" customWidth="1"/>
    <col min="11206" max="11206" width="13.7109375" style="8" customWidth="1"/>
    <col min="11207" max="11207" width="15" style="8" customWidth="1"/>
    <col min="11208" max="11210" width="17.5703125" style="8" customWidth="1"/>
    <col min="11211" max="11211" width="16.28515625" style="8" customWidth="1"/>
    <col min="11212" max="11212" width="15" style="8" customWidth="1"/>
    <col min="11213" max="11214" width="12.42578125" style="8" customWidth="1"/>
    <col min="11215" max="11216" width="17.5703125" style="8" customWidth="1"/>
    <col min="11217" max="11217" width="7.28515625" style="8" customWidth="1"/>
    <col min="11218" max="11218" width="21.42578125" style="8" customWidth="1"/>
    <col min="11219" max="11219" width="17.5703125" style="8" customWidth="1"/>
    <col min="11220" max="11220" width="20.140625" style="8" customWidth="1"/>
    <col min="11221" max="11221" width="16.28515625" style="8" customWidth="1"/>
    <col min="11222" max="11222" width="17.5703125" style="8" customWidth="1"/>
    <col min="11223" max="11223" width="6" style="8" customWidth="1"/>
    <col min="11224" max="11225" width="18.85546875" style="8" customWidth="1"/>
    <col min="11226" max="11227" width="20.140625" style="8" customWidth="1"/>
    <col min="11228" max="11228" width="6" style="8" customWidth="1"/>
    <col min="11229" max="11229" width="12.42578125" style="8" customWidth="1"/>
    <col min="11230" max="11230" width="18.85546875" style="8" customWidth="1"/>
    <col min="11231" max="11232" width="15" style="8" customWidth="1"/>
    <col min="11233" max="11233" width="7.28515625" style="8" customWidth="1"/>
    <col min="11234" max="11234" width="11.140625" style="8" customWidth="1"/>
    <col min="11235" max="11235" width="13.7109375" style="8" customWidth="1"/>
    <col min="11236" max="11236" width="18.85546875" style="8" customWidth="1"/>
    <col min="11237" max="11237" width="17.5703125" style="8" customWidth="1"/>
    <col min="11238" max="11238" width="25.28515625" style="8" customWidth="1"/>
    <col min="11239" max="11239" width="20.140625" style="8" customWidth="1"/>
    <col min="11240" max="11240" width="15" style="8" customWidth="1"/>
    <col min="11241" max="11241" width="17.5703125" style="8" customWidth="1"/>
    <col min="11242" max="11242" width="16.28515625" style="8" customWidth="1"/>
    <col min="11243" max="11244" width="15" style="8" customWidth="1"/>
    <col min="11245" max="11245" width="17.5703125" style="8" customWidth="1"/>
    <col min="11246" max="11246" width="20.140625" style="8" customWidth="1"/>
    <col min="11247" max="11247" width="16.28515625" style="8" customWidth="1"/>
    <col min="11248" max="11249" width="25.28515625" style="8" customWidth="1"/>
    <col min="11250" max="11250" width="18.85546875" style="8" customWidth="1"/>
    <col min="11251" max="11252" width="20.140625" style="8" customWidth="1"/>
    <col min="11253" max="11253" width="11.140625" style="8" customWidth="1"/>
    <col min="11254" max="11254" width="29.140625" style="8" customWidth="1"/>
    <col min="11255" max="11255" width="34.28515625" style="8" customWidth="1"/>
    <col min="11256" max="11257" width="9.85546875" style="8" customWidth="1"/>
    <col min="11258" max="11258" width="17.5703125" style="8" customWidth="1"/>
    <col min="11259" max="11259" width="18.85546875" style="8" customWidth="1"/>
    <col min="11260" max="11260" width="9.85546875" style="8" customWidth="1"/>
    <col min="11261" max="11262" width="6" style="8" customWidth="1"/>
    <col min="11263" max="11263" width="13.7109375" style="8" customWidth="1"/>
    <col min="11264" max="11265" width="15" style="8" customWidth="1"/>
    <col min="11266" max="11266" width="17.5703125" style="8" customWidth="1"/>
    <col min="11267" max="11267" width="9.85546875" style="8" customWidth="1"/>
    <col min="11268" max="11268" width="7.28515625" style="8" customWidth="1"/>
    <col min="11269" max="11269" width="6" style="8" customWidth="1"/>
    <col min="11270" max="11275" width="17.5703125" style="8" customWidth="1"/>
    <col min="11276" max="11418" width="20.140625" style="8" customWidth="1"/>
    <col min="11419" max="11458" width="12.42578125" style="8" customWidth="1"/>
    <col min="11459" max="11459" width="20.140625" style="8" customWidth="1"/>
    <col min="11460" max="11460" width="21.42578125" style="8" customWidth="1"/>
    <col min="11461" max="11461" width="22.7109375" style="8" customWidth="1"/>
    <col min="11462" max="11462" width="13.7109375" style="8" customWidth="1"/>
    <col min="11463" max="11463" width="15" style="8" customWidth="1"/>
    <col min="11464" max="11466" width="17.5703125" style="8" customWidth="1"/>
    <col min="11467" max="11467" width="16.28515625" style="8" customWidth="1"/>
    <col min="11468" max="11468" width="15" style="8" customWidth="1"/>
    <col min="11469" max="11470" width="12.42578125" style="8" customWidth="1"/>
    <col min="11471" max="11472" width="17.5703125" style="8" customWidth="1"/>
    <col min="11473" max="11473" width="7.28515625" style="8" customWidth="1"/>
    <col min="11474" max="11474" width="21.42578125" style="8" customWidth="1"/>
    <col min="11475" max="11475" width="17.5703125" style="8" customWidth="1"/>
    <col min="11476" max="11476" width="20.140625" style="8" customWidth="1"/>
    <col min="11477" max="11477" width="16.28515625" style="8" customWidth="1"/>
    <col min="11478" max="11478" width="17.5703125" style="8" customWidth="1"/>
    <col min="11479" max="11479" width="6" style="8" customWidth="1"/>
    <col min="11480" max="11481" width="18.85546875" style="8" customWidth="1"/>
    <col min="11482" max="11483" width="20.140625" style="8" customWidth="1"/>
    <col min="11484" max="11484" width="6" style="8" customWidth="1"/>
    <col min="11485" max="11485" width="12.42578125" style="8" customWidth="1"/>
    <col min="11486" max="11486" width="18.85546875" style="8" customWidth="1"/>
    <col min="11487" max="11488" width="15" style="8" customWidth="1"/>
    <col min="11489" max="11489" width="7.28515625" style="8" customWidth="1"/>
    <col min="11490" max="11490" width="11.140625" style="8" customWidth="1"/>
    <col min="11491" max="11491" width="13.7109375" style="8" customWidth="1"/>
    <col min="11492" max="11492" width="18.85546875" style="8" customWidth="1"/>
    <col min="11493" max="11493" width="17.5703125" style="8" customWidth="1"/>
    <col min="11494" max="11494" width="25.28515625" style="8" customWidth="1"/>
    <col min="11495" max="11495" width="20.140625" style="8" customWidth="1"/>
    <col min="11496" max="11496" width="15" style="8" customWidth="1"/>
    <col min="11497" max="11497" width="17.5703125" style="8" customWidth="1"/>
    <col min="11498" max="11498" width="16.28515625" style="8" customWidth="1"/>
    <col min="11499" max="11500" width="15" style="8" customWidth="1"/>
    <col min="11501" max="11501" width="17.5703125" style="8" customWidth="1"/>
    <col min="11502" max="11502" width="20.140625" style="8" customWidth="1"/>
    <col min="11503" max="11503" width="16.28515625" style="8" customWidth="1"/>
    <col min="11504" max="11505" width="25.28515625" style="8" customWidth="1"/>
    <col min="11506" max="11506" width="18.85546875" style="8" customWidth="1"/>
    <col min="11507" max="11508" width="20.140625" style="8" customWidth="1"/>
    <col min="11509" max="11509" width="11.140625" style="8" customWidth="1"/>
    <col min="11510" max="11510" width="29.140625" style="8" customWidth="1"/>
    <col min="11511" max="11511" width="34.28515625" style="8" customWidth="1"/>
    <col min="11512" max="11513" width="9.85546875" style="8" customWidth="1"/>
    <col min="11514" max="11514" width="17.5703125" style="8" customWidth="1"/>
    <col min="11515" max="11515" width="18.85546875" style="8" customWidth="1"/>
    <col min="11516" max="11516" width="9.85546875" style="8" customWidth="1"/>
    <col min="11517" max="11518" width="6" style="8" customWidth="1"/>
    <col min="11519" max="11519" width="13.7109375" style="8" customWidth="1"/>
    <col min="11520" max="11521" width="15" style="8" customWidth="1"/>
    <col min="11522" max="11522" width="17.5703125" style="8" customWidth="1"/>
    <col min="11523" max="11523" width="9.85546875" style="8" customWidth="1"/>
    <col min="11524" max="11524" width="7.28515625" style="8" customWidth="1"/>
    <col min="11525" max="11525" width="6" style="8" customWidth="1"/>
    <col min="11526" max="11531" width="17.5703125" style="8" customWidth="1"/>
    <col min="11532" max="11674" width="20.140625" style="8" customWidth="1"/>
    <col min="11675" max="11714" width="12.42578125" style="8" customWidth="1"/>
    <col min="11715" max="11715" width="20.140625" style="8" customWidth="1"/>
    <col min="11716" max="11716" width="21.42578125" style="8" customWidth="1"/>
    <col min="11717" max="11717" width="22.7109375" style="8" customWidth="1"/>
    <col min="11718" max="11718" width="13.7109375" style="8" customWidth="1"/>
    <col min="11719" max="11719" width="15" style="8" customWidth="1"/>
    <col min="11720" max="11722" width="17.5703125" style="8" customWidth="1"/>
    <col min="11723" max="11723" width="16.28515625" style="8" customWidth="1"/>
    <col min="11724" max="11724" width="15" style="8" customWidth="1"/>
    <col min="11725" max="11726" width="12.42578125" style="8" customWidth="1"/>
    <col min="11727" max="11728" width="17.5703125" style="8" customWidth="1"/>
    <col min="11729" max="11729" width="7.28515625" style="8" customWidth="1"/>
    <col min="11730" max="11730" width="21.42578125" style="8" customWidth="1"/>
    <col min="11731" max="11731" width="17.5703125" style="8" customWidth="1"/>
    <col min="11732" max="11732" width="20.140625" style="8" customWidth="1"/>
    <col min="11733" max="11733" width="16.28515625" style="8" customWidth="1"/>
    <col min="11734" max="11734" width="17.5703125" style="8" customWidth="1"/>
    <col min="11735" max="11735" width="6" style="8" customWidth="1"/>
    <col min="11736" max="11737" width="18.85546875" style="8" customWidth="1"/>
    <col min="11738" max="11739" width="20.140625" style="8" customWidth="1"/>
    <col min="11740" max="11740" width="6" style="8" customWidth="1"/>
    <col min="11741" max="11741" width="12.42578125" style="8" customWidth="1"/>
    <col min="11742" max="11742" width="18.85546875" style="8" customWidth="1"/>
    <col min="11743" max="11744" width="15" style="8" customWidth="1"/>
    <col min="11745" max="11745" width="7.28515625" style="8" customWidth="1"/>
    <col min="11746" max="11746" width="11.140625" style="8" customWidth="1"/>
    <col min="11747" max="11747" width="13.7109375" style="8" customWidth="1"/>
    <col min="11748" max="11748" width="18.85546875" style="8" customWidth="1"/>
    <col min="11749" max="11749" width="17.5703125" style="8" customWidth="1"/>
    <col min="11750" max="11750" width="25.28515625" style="8" customWidth="1"/>
    <col min="11751" max="11751" width="20.140625" style="8" customWidth="1"/>
    <col min="11752" max="11752" width="15" style="8" customWidth="1"/>
    <col min="11753" max="11753" width="17.5703125" style="8" customWidth="1"/>
    <col min="11754" max="11754" width="16.28515625" style="8" customWidth="1"/>
    <col min="11755" max="11756" width="15" style="8" customWidth="1"/>
    <col min="11757" max="11757" width="17.5703125" style="8" customWidth="1"/>
    <col min="11758" max="11758" width="20.140625" style="8" customWidth="1"/>
    <col min="11759" max="11759" width="16.28515625" style="8" customWidth="1"/>
    <col min="11760" max="11761" width="25.28515625" style="8" customWidth="1"/>
    <col min="11762" max="11762" width="18.85546875" style="8" customWidth="1"/>
    <col min="11763" max="11764" width="20.140625" style="8" customWidth="1"/>
    <col min="11765" max="11765" width="11.140625" style="8" customWidth="1"/>
    <col min="11766" max="11766" width="29.140625" style="8" customWidth="1"/>
    <col min="11767" max="11767" width="34.28515625" style="8" customWidth="1"/>
    <col min="11768" max="11769" width="9.85546875" style="8" customWidth="1"/>
    <col min="11770" max="11770" width="17.5703125" style="8" customWidth="1"/>
    <col min="11771" max="11771" width="18.85546875" style="8" customWidth="1"/>
    <col min="11772" max="11772" width="9.85546875" style="8" customWidth="1"/>
    <col min="11773" max="11774" width="6" style="8" customWidth="1"/>
    <col min="11775" max="11775" width="13.7109375" style="8" customWidth="1"/>
    <col min="11776" max="11777" width="15" style="8" customWidth="1"/>
    <col min="11778" max="11778" width="17.5703125" style="8" customWidth="1"/>
    <col min="11779" max="11779" width="9.85546875" style="8" customWidth="1"/>
    <col min="11780" max="11780" width="7.28515625" style="8" customWidth="1"/>
    <col min="11781" max="11781" width="6" style="8" customWidth="1"/>
    <col min="11782" max="11787" width="17.5703125" style="8" customWidth="1"/>
    <col min="11788" max="11930" width="20.140625" style="8" customWidth="1"/>
    <col min="11931" max="11970" width="12.42578125" style="8" customWidth="1"/>
    <col min="11971" max="11971" width="20.140625" style="8" customWidth="1"/>
    <col min="11972" max="11972" width="21.42578125" style="8" customWidth="1"/>
    <col min="11973" max="11973" width="22.7109375" style="8" customWidth="1"/>
    <col min="11974" max="11974" width="13.7109375" style="8" customWidth="1"/>
    <col min="11975" max="11975" width="15" style="8" customWidth="1"/>
    <col min="11976" max="11978" width="17.5703125" style="8" customWidth="1"/>
    <col min="11979" max="11979" width="16.28515625" style="8" customWidth="1"/>
    <col min="11980" max="11980" width="15" style="8" customWidth="1"/>
    <col min="11981" max="11982" width="12.42578125" style="8" customWidth="1"/>
    <col min="11983" max="11984" width="17.5703125" style="8" customWidth="1"/>
    <col min="11985" max="11985" width="7.28515625" style="8" customWidth="1"/>
    <col min="11986" max="11986" width="21.42578125" style="8" customWidth="1"/>
    <col min="11987" max="11987" width="17.5703125" style="8" customWidth="1"/>
    <col min="11988" max="11988" width="20.140625" style="8" customWidth="1"/>
    <col min="11989" max="11989" width="16.28515625" style="8" customWidth="1"/>
    <col min="11990" max="11990" width="17.5703125" style="8" customWidth="1"/>
    <col min="11991" max="11991" width="6" style="8" customWidth="1"/>
    <col min="11992" max="11993" width="18.85546875" style="8" customWidth="1"/>
    <col min="11994" max="11995" width="20.140625" style="8" customWidth="1"/>
    <col min="11996" max="11996" width="6" style="8" customWidth="1"/>
    <col min="11997" max="11997" width="12.42578125" style="8" customWidth="1"/>
    <col min="11998" max="11998" width="18.85546875" style="8" customWidth="1"/>
    <col min="11999" max="12000" width="15" style="8" customWidth="1"/>
    <col min="12001" max="12001" width="7.28515625" style="8" customWidth="1"/>
    <col min="12002" max="12002" width="11.140625" style="8" customWidth="1"/>
    <col min="12003" max="12003" width="13.7109375" style="8" customWidth="1"/>
    <col min="12004" max="12004" width="18.85546875" style="8" customWidth="1"/>
    <col min="12005" max="12005" width="17.5703125" style="8" customWidth="1"/>
    <col min="12006" max="12006" width="25.28515625" style="8" customWidth="1"/>
    <col min="12007" max="12007" width="20.140625" style="8" customWidth="1"/>
    <col min="12008" max="12008" width="15" style="8" customWidth="1"/>
    <col min="12009" max="12009" width="17.5703125" style="8" customWidth="1"/>
    <col min="12010" max="12010" width="16.28515625" style="8" customWidth="1"/>
    <col min="12011" max="12012" width="15" style="8" customWidth="1"/>
    <col min="12013" max="12013" width="17.5703125" style="8" customWidth="1"/>
    <col min="12014" max="12014" width="20.140625" style="8" customWidth="1"/>
    <col min="12015" max="12015" width="16.28515625" style="8" customWidth="1"/>
    <col min="12016" max="12017" width="25.28515625" style="8" customWidth="1"/>
    <col min="12018" max="12018" width="18.85546875" style="8" customWidth="1"/>
    <col min="12019" max="12020" width="20.140625" style="8" customWidth="1"/>
    <col min="12021" max="12021" width="11.140625" style="8" customWidth="1"/>
    <col min="12022" max="12022" width="29.140625" style="8" customWidth="1"/>
    <col min="12023" max="12023" width="34.28515625" style="8" customWidth="1"/>
    <col min="12024" max="12025" width="9.85546875" style="8" customWidth="1"/>
    <col min="12026" max="12026" width="17.5703125" style="8" customWidth="1"/>
    <col min="12027" max="12027" width="18.85546875" style="8" customWidth="1"/>
    <col min="12028" max="12028" width="9.85546875" style="8" customWidth="1"/>
    <col min="12029" max="12030" width="6" style="8" customWidth="1"/>
    <col min="12031" max="12031" width="13.7109375" style="8" customWidth="1"/>
    <col min="12032" max="12033" width="15" style="8" customWidth="1"/>
    <col min="12034" max="12034" width="17.5703125" style="8" customWidth="1"/>
    <col min="12035" max="12035" width="9.85546875" style="8" customWidth="1"/>
    <col min="12036" max="12036" width="7.28515625" style="8" customWidth="1"/>
    <col min="12037" max="12037" width="6" style="8" customWidth="1"/>
    <col min="12038" max="12043" width="17.5703125" style="8" customWidth="1"/>
    <col min="12044" max="12186" width="20.140625" style="8" customWidth="1"/>
    <col min="12187" max="12226" width="12.42578125" style="8" customWidth="1"/>
    <col min="12227" max="12227" width="20.140625" style="8" customWidth="1"/>
    <col min="12228" max="12228" width="21.42578125" style="8" customWidth="1"/>
    <col min="12229" max="12229" width="22.7109375" style="8" customWidth="1"/>
    <col min="12230" max="12230" width="13.7109375" style="8" customWidth="1"/>
    <col min="12231" max="12231" width="15" style="8" customWidth="1"/>
    <col min="12232" max="12234" width="17.5703125" style="8" customWidth="1"/>
    <col min="12235" max="12235" width="16.28515625" style="8" customWidth="1"/>
    <col min="12236" max="12236" width="15" style="8" customWidth="1"/>
    <col min="12237" max="12238" width="12.42578125" style="8" customWidth="1"/>
    <col min="12239" max="12240" width="17.5703125" style="8" customWidth="1"/>
    <col min="12241" max="12241" width="7.28515625" style="8" customWidth="1"/>
    <col min="12242" max="12242" width="21.42578125" style="8" customWidth="1"/>
    <col min="12243" max="12243" width="17.5703125" style="8" customWidth="1"/>
    <col min="12244" max="12244" width="20.140625" style="8" customWidth="1"/>
    <col min="12245" max="12245" width="16.28515625" style="8" customWidth="1"/>
    <col min="12246" max="12246" width="17.5703125" style="8" customWidth="1"/>
    <col min="12247" max="12247" width="6" style="8" customWidth="1"/>
    <col min="12248" max="12249" width="18.85546875" style="8" customWidth="1"/>
    <col min="12250" max="12251" width="20.140625" style="8" customWidth="1"/>
    <col min="12252" max="12252" width="6" style="8" customWidth="1"/>
    <col min="12253" max="12253" width="12.42578125" style="8" customWidth="1"/>
    <col min="12254" max="12254" width="18.85546875" style="8" customWidth="1"/>
    <col min="12255" max="12256" width="15" style="8" customWidth="1"/>
    <col min="12257" max="12257" width="7.28515625" style="8" customWidth="1"/>
    <col min="12258" max="12258" width="11.140625" style="8" customWidth="1"/>
    <col min="12259" max="12259" width="13.7109375" style="8" customWidth="1"/>
    <col min="12260" max="12260" width="18.85546875" style="8" customWidth="1"/>
    <col min="12261" max="12261" width="17.5703125" style="8" customWidth="1"/>
    <col min="12262" max="12262" width="25.28515625" style="8" customWidth="1"/>
    <col min="12263" max="12263" width="20.140625" style="8" customWidth="1"/>
    <col min="12264" max="12264" width="15" style="8" customWidth="1"/>
    <col min="12265" max="12265" width="17.5703125" style="8" customWidth="1"/>
    <col min="12266" max="12266" width="16.28515625" style="8" customWidth="1"/>
    <col min="12267" max="12268" width="15" style="8" customWidth="1"/>
    <col min="12269" max="12269" width="17.5703125" style="8" customWidth="1"/>
    <col min="12270" max="12270" width="20.140625" style="8" customWidth="1"/>
    <col min="12271" max="12271" width="16.28515625" style="8" customWidth="1"/>
    <col min="12272" max="12273" width="25.28515625" style="8" customWidth="1"/>
    <col min="12274" max="12274" width="18.85546875" style="8" customWidth="1"/>
    <col min="12275" max="12276" width="20.140625" style="8" customWidth="1"/>
    <col min="12277" max="12277" width="11.140625" style="8" customWidth="1"/>
    <col min="12278" max="12278" width="29.140625" style="8" customWidth="1"/>
    <col min="12279" max="12279" width="34.28515625" style="8" customWidth="1"/>
    <col min="12280" max="12281" width="9.85546875" style="8" customWidth="1"/>
    <col min="12282" max="12282" width="17.5703125" style="8" customWidth="1"/>
    <col min="12283" max="12283" width="18.85546875" style="8" customWidth="1"/>
    <col min="12284" max="12284" width="9.85546875" style="8" customWidth="1"/>
    <col min="12285" max="12286" width="6" style="8" customWidth="1"/>
    <col min="12287" max="12287" width="13.7109375" style="8" customWidth="1"/>
    <col min="12288" max="12289" width="15" style="8" customWidth="1"/>
    <col min="12290" max="12290" width="17.5703125" style="8" customWidth="1"/>
    <col min="12291" max="12291" width="9.85546875" style="8" customWidth="1"/>
    <col min="12292" max="12292" width="7.28515625" style="8" customWidth="1"/>
    <col min="12293" max="12293" width="6" style="8" customWidth="1"/>
    <col min="12294" max="12299" width="17.5703125" style="8" customWidth="1"/>
    <col min="12300" max="12442" width="20.140625" style="8" customWidth="1"/>
    <col min="12443" max="12482" width="12.42578125" style="8" customWidth="1"/>
    <col min="12483" max="12483" width="20.140625" style="8" customWidth="1"/>
    <col min="12484" max="12484" width="21.42578125" style="8" customWidth="1"/>
    <col min="12485" max="12485" width="22.7109375" style="8" customWidth="1"/>
    <col min="12486" max="12486" width="13.7109375" style="8" customWidth="1"/>
    <col min="12487" max="12487" width="15" style="8" customWidth="1"/>
    <col min="12488" max="12490" width="17.5703125" style="8" customWidth="1"/>
    <col min="12491" max="12491" width="16.28515625" style="8" customWidth="1"/>
    <col min="12492" max="12492" width="15" style="8" customWidth="1"/>
    <col min="12493" max="12494" width="12.42578125" style="8" customWidth="1"/>
    <col min="12495" max="12496" width="17.5703125" style="8" customWidth="1"/>
    <col min="12497" max="12497" width="7.28515625" style="8" customWidth="1"/>
    <col min="12498" max="12498" width="21.42578125" style="8" customWidth="1"/>
    <col min="12499" max="12499" width="17.5703125" style="8" customWidth="1"/>
    <col min="12500" max="12500" width="20.140625" style="8" customWidth="1"/>
    <col min="12501" max="12501" width="16.28515625" style="8" customWidth="1"/>
    <col min="12502" max="12502" width="17.5703125" style="8" customWidth="1"/>
    <col min="12503" max="12503" width="6" style="8" customWidth="1"/>
    <col min="12504" max="12505" width="18.85546875" style="8" customWidth="1"/>
    <col min="12506" max="12507" width="20.140625" style="8" customWidth="1"/>
    <col min="12508" max="12508" width="6" style="8" customWidth="1"/>
    <col min="12509" max="12509" width="12.42578125" style="8" customWidth="1"/>
    <col min="12510" max="12510" width="18.85546875" style="8" customWidth="1"/>
    <col min="12511" max="12512" width="15" style="8" customWidth="1"/>
    <col min="12513" max="12513" width="7.28515625" style="8" customWidth="1"/>
    <col min="12514" max="12514" width="11.140625" style="8" customWidth="1"/>
    <col min="12515" max="12515" width="13.7109375" style="8" customWidth="1"/>
    <col min="12516" max="12516" width="18.85546875" style="8" customWidth="1"/>
    <col min="12517" max="12517" width="17.5703125" style="8" customWidth="1"/>
    <col min="12518" max="12518" width="25.28515625" style="8" customWidth="1"/>
    <col min="12519" max="12519" width="20.140625" style="8" customWidth="1"/>
    <col min="12520" max="12520" width="15" style="8" customWidth="1"/>
    <col min="12521" max="12521" width="17.5703125" style="8" customWidth="1"/>
    <col min="12522" max="12522" width="16.28515625" style="8" customWidth="1"/>
    <col min="12523" max="12524" width="15" style="8" customWidth="1"/>
    <col min="12525" max="12525" width="17.5703125" style="8" customWidth="1"/>
    <col min="12526" max="12526" width="20.140625" style="8" customWidth="1"/>
    <col min="12527" max="12527" width="16.28515625" style="8" customWidth="1"/>
    <col min="12528" max="12529" width="25.28515625" style="8" customWidth="1"/>
    <col min="12530" max="12530" width="18.85546875" style="8" customWidth="1"/>
    <col min="12531" max="12532" width="20.140625" style="8" customWidth="1"/>
    <col min="12533" max="12533" width="11.140625" style="8" customWidth="1"/>
    <col min="12534" max="12534" width="29.140625" style="8" customWidth="1"/>
    <col min="12535" max="12535" width="34.28515625" style="8" customWidth="1"/>
    <col min="12536" max="12537" width="9.85546875" style="8" customWidth="1"/>
    <col min="12538" max="12538" width="17.5703125" style="8" customWidth="1"/>
    <col min="12539" max="12539" width="18.85546875" style="8" customWidth="1"/>
    <col min="12540" max="12540" width="9.85546875" style="8" customWidth="1"/>
    <col min="12541" max="12542" width="6" style="8" customWidth="1"/>
    <col min="12543" max="12543" width="13.7109375" style="8" customWidth="1"/>
    <col min="12544" max="12545" width="15" style="8" customWidth="1"/>
    <col min="12546" max="12546" width="17.5703125" style="8" customWidth="1"/>
    <col min="12547" max="12547" width="9.85546875" style="8" customWidth="1"/>
    <col min="12548" max="12548" width="7.28515625" style="8" customWidth="1"/>
    <col min="12549" max="12549" width="6" style="8" customWidth="1"/>
    <col min="12550" max="12555" width="17.5703125" style="8" customWidth="1"/>
    <col min="12556" max="12698" width="20.140625" style="8" customWidth="1"/>
    <col min="12699" max="12738" width="12.42578125" style="8" customWidth="1"/>
    <col min="12739" max="12739" width="20.140625" style="8" customWidth="1"/>
    <col min="12740" max="12740" width="21.42578125" style="8" customWidth="1"/>
    <col min="12741" max="12741" width="22.7109375" style="8" customWidth="1"/>
    <col min="12742" max="12742" width="13.7109375" style="8" customWidth="1"/>
    <col min="12743" max="12743" width="15" style="8" customWidth="1"/>
    <col min="12744" max="12746" width="17.5703125" style="8" customWidth="1"/>
    <col min="12747" max="12747" width="16.28515625" style="8" customWidth="1"/>
    <col min="12748" max="12748" width="15" style="8" customWidth="1"/>
    <col min="12749" max="12750" width="12.42578125" style="8" customWidth="1"/>
    <col min="12751" max="12752" width="17.5703125" style="8" customWidth="1"/>
    <col min="12753" max="12753" width="7.28515625" style="8" customWidth="1"/>
    <col min="12754" max="12754" width="21.42578125" style="8" customWidth="1"/>
    <col min="12755" max="12755" width="17.5703125" style="8" customWidth="1"/>
    <col min="12756" max="12756" width="20.140625" style="8" customWidth="1"/>
    <col min="12757" max="12757" width="16.28515625" style="8" customWidth="1"/>
    <col min="12758" max="12758" width="17.5703125" style="8" customWidth="1"/>
    <col min="12759" max="12759" width="6" style="8" customWidth="1"/>
    <col min="12760" max="12761" width="18.85546875" style="8" customWidth="1"/>
    <col min="12762" max="12763" width="20.140625" style="8" customWidth="1"/>
    <col min="12764" max="12764" width="6" style="8" customWidth="1"/>
    <col min="12765" max="12765" width="12.42578125" style="8" customWidth="1"/>
    <col min="12766" max="12766" width="18.85546875" style="8" customWidth="1"/>
    <col min="12767" max="12768" width="15" style="8" customWidth="1"/>
    <col min="12769" max="12769" width="7.28515625" style="8" customWidth="1"/>
    <col min="12770" max="12770" width="11.140625" style="8" customWidth="1"/>
    <col min="12771" max="12771" width="13.7109375" style="8" customWidth="1"/>
    <col min="12772" max="12772" width="18.85546875" style="8" customWidth="1"/>
    <col min="12773" max="12773" width="17.5703125" style="8" customWidth="1"/>
    <col min="12774" max="12774" width="25.28515625" style="8" customWidth="1"/>
    <col min="12775" max="12775" width="20.140625" style="8" customWidth="1"/>
    <col min="12776" max="12776" width="15" style="8" customWidth="1"/>
    <col min="12777" max="12777" width="17.5703125" style="8" customWidth="1"/>
    <col min="12778" max="12778" width="16.28515625" style="8" customWidth="1"/>
    <col min="12779" max="12780" width="15" style="8" customWidth="1"/>
    <col min="12781" max="12781" width="17.5703125" style="8" customWidth="1"/>
    <col min="12782" max="12782" width="20.140625" style="8" customWidth="1"/>
    <col min="12783" max="12783" width="16.28515625" style="8" customWidth="1"/>
    <col min="12784" max="12785" width="25.28515625" style="8" customWidth="1"/>
    <col min="12786" max="12786" width="18.85546875" style="8" customWidth="1"/>
    <col min="12787" max="12788" width="20.140625" style="8" customWidth="1"/>
    <col min="12789" max="12789" width="11.140625" style="8" customWidth="1"/>
    <col min="12790" max="12790" width="29.140625" style="8" customWidth="1"/>
    <col min="12791" max="12791" width="34.28515625" style="8" customWidth="1"/>
    <col min="12792" max="12793" width="9.85546875" style="8" customWidth="1"/>
    <col min="12794" max="12794" width="17.5703125" style="8" customWidth="1"/>
    <col min="12795" max="12795" width="18.85546875" style="8" customWidth="1"/>
    <col min="12796" max="12796" width="9.85546875" style="8" customWidth="1"/>
    <col min="12797" max="12798" width="6" style="8" customWidth="1"/>
    <col min="12799" max="12799" width="13.7109375" style="8" customWidth="1"/>
    <col min="12800" max="12801" width="15" style="8" customWidth="1"/>
    <col min="12802" max="12802" width="17.5703125" style="8" customWidth="1"/>
    <col min="12803" max="12803" width="9.85546875" style="8" customWidth="1"/>
    <col min="12804" max="12804" width="7.28515625" style="8" customWidth="1"/>
    <col min="12805" max="12805" width="6" style="8" customWidth="1"/>
    <col min="12806" max="12811" width="17.5703125" style="8" customWidth="1"/>
    <col min="12812" max="12954" width="20.140625" style="8" customWidth="1"/>
    <col min="12955" max="12994" width="12.42578125" style="8" customWidth="1"/>
    <col min="12995" max="12995" width="20.140625" style="8" customWidth="1"/>
    <col min="12996" max="12996" width="21.42578125" style="8" customWidth="1"/>
    <col min="12997" max="12997" width="22.7109375" style="8" customWidth="1"/>
    <col min="12998" max="12998" width="13.7109375" style="8" customWidth="1"/>
    <col min="12999" max="12999" width="15" style="8" customWidth="1"/>
    <col min="13000" max="13002" width="17.5703125" style="8" customWidth="1"/>
    <col min="13003" max="13003" width="16.28515625" style="8" customWidth="1"/>
    <col min="13004" max="13004" width="15" style="8" customWidth="1"/>
    <col min="13005" max="13006" width="12.42578125" style="8" customWidth="1"/>
    <col min="13007" max="13008" width="17.5703125" style="8" customWidth="1"/>
    <col min="13009" max="13009" width="7.28515625" style="8" customWidth="1"/>
    <col min="13010" max="13010" width="21.42578125" style="8" customWidth="1"/>
    <col min="13011" max="13011" width="17.5703125" style="8" customWidth="1"/>
    <col min="13012" max="13012" width="20.140625" style="8" customWidth="1"/>
    <col min="13013" max="13013" width="16.28515625" style="8" customWidth="1"/>
    <col min="13014" max="13014" width="17.5703125" style="8" customWidth="1"/>
    <col min="13015" max="13015" width="6" style="8" customWidth="1"/>
    <col min="13016" max="13017" width="18.85546875" style="8" customWidth="1"/>
    <col min="13018" max="13019" width="20.140625" style="8" customWidth="1"/>
    <col min="13020" max="13020" width="6" style="8" customWidth="1"/>
    <col min="13021" max="13021" width="12.42578125" style="8" customWidth="1"/>
    <col min="13022" max="13022" width="18.85546875" style="8" customWidth="1"/>
    <col min="13023" max="13024" width="15" style="8" customWidth="1"/>
    <col min="13025" max="13025" width="7.28515625" style="8" customWidth="1"/>
    <col min="13026" max="13026" width="11.140625" style="8" customWidth="1"/>
    <col min="13027" max="13027" width="13.7109375" style="8" customWidth="1"/>
    <col min="13028" max="13028" width="18.85546875" style="8" customWidth="1"/>
    <col min="13029" max="13029" width="17.5703125" style="8" customWidth="1"/>
    <col min="13030" max="13030" width="25.28515625" style="8" customWidth="1"/>
    <col min="13031" max="13031" width="20.140625" style="8" customWidth="1"/>
    <col min="13032" max="13032" width="15" style="8" customWidth="1"/>
    <col min="13033" max="13033" width="17.5703125" style="8" customWidth="1"/>
    <col min="13034" max="13034" width="16.28515625" style="8" customWidth="1"/>
    <col min="13035" max="13036" width="15" style="8" customWidth="1"/>
    <col min="13037" max="13037" width="17.5703125" style="8" customWidth="1"/>
    <col min="13038" max="13038" width="20.140625" style="8" customWidth="1"/>
    <col min="13039" max="13039" width="16.28515625" style="8" customWidth="1"/>
    <col min="13040" max="13041" width="25.28515625" style="8" customWidth="1"/>
    <col min="13042" max="13042" width="18.85546875" style="8" customWidth="1"/>
    <col min="13043" max="13044" width="20.140625" style="8" customWidth="1"/>
    <col min="13045" max="13045" width="11.140625" style="8" customWidth="1"/>
    <col min="13046" max="13046" width="29.140625" style="8" customWidth="1"/>
    <col min="13047" max="13047" width="34.28515625" style="8" customWidth="1"/>
    <col min="13048" max="13049" width="9.85546875" style="8" customWidth="1"/>
    <col min="13050" max="13050" width="17.5703125" style="8" customWidth="1"/>
    <col min="13051" max="13051" width="18.85546875" style="8" customWidth="1"/>
    <col min="13052" max="13052" width="9.85546875" style="8" customWidth="1"/>
    <col min="13053" max="13054" width="6" style="8" customWidth="1"/>
    <col min="13055" max="13055" width="13.7109375" style="8" customWidth="1"/>
    <col min="13056" max="13057" width="15" style="8" customWidth="1"/>
    <col min="13058" max="13058" width="17.5703125" style="8" customWidth="1"/>
    <col min="13059" max="13059" width="9.85546875" style="8" customWidth="1"/>
    <col min="13060" max="13060" width="7.28515625" style="8" customWidth="1"/>
    <col min="13061" max="13061" width="6" style="8" customWidth="1"/>
    <col min="13062" max="13067" width="17.5703125" style="8" customWidth="1"/>
    <col min="13068" max="13210" width="20.140625" style="8" customWidth="1"/>
    <col min="13211" max="13250" width="12.42578125" style="8" customWidth="1"/>
    <col min="13251" max="13251" width="20.140625" style="8" customWidth="1"/>
    <col min="13252" max="13252" width="21.42578125" style="8" customWidth="1"/>
    <col min="13253" max="13253" width="22.7109375" style="8" customWidth="1"/>
    <col min="13254" max="13254" width="13.7109375" style="8" customWidth="1"/>
    <col min="13255" max="13255" width="15" style="8" customWidth="1"/>
    <col min="13256" max="13258" width="17.5703125" style="8" customWidth="1"/>
    <col min="13259" max="13259" width="16.28515625" style="8" customWidth="1"/>
    <col min="13260" max="13260" width="15" style="8" customWidth="1"/>
    <col min="13261" max="13262" width="12.42578125" style="8" customWidth="1"/>
    <col min="13263" max="13264" width="17.5703125" style="8" customWidth="1"/>
    <col min="13265" max="13265" width="7.28515625" style="8" customWidth="1"/>
    <col min="13266" max="13266" width="21.42578125" style="8" customWidth="1"/>
    <col min="13267" max="13267" width="17.5703125" style="8" customWidth="1"/>
    <col min="13268" max="13268" width="20.140625" style="8" customWidth="1"/>
    <col min="13269" max="13269" width="16.28515625" style="8" customWidth="1"/>
    <col min="13270" max="13270" width="17.5703125" style="8" customWidth="1"/>
    <col min="13271" max="13271" width="6" style="8" customWidth="1"/>
    <col min="13272" max="13273" width="18.85546875" style="8" customWidth="1"/>
    <col min="13274" max="13275" width="20.140625" style="8" customWidth="1"/>
    <col min="13276" max="13276" width="6" style="8" customWidth="1"/>
    <col min="13277" max="13277" width="12.42578125" style="8" customWidth="1"/>
    <col min="13278" max="13278" width="18.85546875" style="8" customWidth="1"/>
    <col min="13279" max="13280" width="15" style="8" customWidth="1"/>
    <col min="13281" max="13281" width="7.28515625" style="8" customWidth="1"/>
    <col min="13282" max="13282" width="11.140625" style="8" customWidth="1"/>
    <col min="13283" max="13283" width="13.7109375" style="8" customWidth="1"/>
    <col min="13284" max="13284" width="18.85546875" style="8" customWidth="1"/>
    <col min="13285" max="13285" width="17.5703125" style="8" customWidth="1"/>
    <col min="13286" max="13286" width="25.28515625" style="8" customWidth="1"/>
    <col min="13287" max="13287" width="20.140625" style="8" customWidth="1"/>
    <col min="13288" max="13288" width="15" style="8" customWidth="1"/>
    <col min="13289" max="13289" width="17.5703125" style="8" customWidth="1"/>
    <col min="13290" max="13290" width="16.28515625" style="8" customWidth="1"/>
    <col min="13291" max="13292" width="15" style="8" customWidth="1"/>
    <col min="13293" max="13293" width="17.5703125" style="8" customWidth="1"/>
    <col min="13294" max="13294" width="20.140625" style="8" customWidth="1"/>
    <col min="13295" max="13295" width="16.28515625" style="8" customWidth="1"/>
    <col min="13296" max="13297" width="25.28515625" style="8" customWidth="1"/>
    <col min="13298" max="13298" width="18.85546875" style="8" customWidth="1"/>
    <col min="13299" max="13300" width="20.140625" style="8" customWidth="1"/>
    <col min="13301" max="13301" width="11.140625" style="8" customWidth="1"/>
    <col min="13302" max="13302" width="29.140625" style="8" customWidth="1"/>
    <col min="13303" max="13303" width="34.28515625" style="8" customWidth="1"/>
    <col min="13304" max="13305" width="9.85546875" style="8" customWidth="1"/>
    <col min="13306" max="13306" width="17.5703125" style="8" customWidth="1"/>
    <col min="13307" max="13307" width="18.85546875" style="8" customWidth="1"/>
    <col min="13308" max="13308" width="9.85546875" style="8" customWidth="1"/>
    <col min="13309" max="13310" width="6" style="8" customWidth="1"/>
    <col min="13311" max="13311" width="13.7109375" style="8" customWidth="1"/>
    <col min="13312" max="13313" width="15" style="8" customWidth="1"/>
    <col min="13314" max="13314" width="17.5703125" style="8" customWidth="1"/>
    <col min="13315" max="13315" width="9.85546875" style="8" customWidth="1"/>
    <col min="13316" max="13316" width="7.28515625" style="8" customWidth="1"/>
    <col min="13317" max="13317" width="6" style="8" customWidth="1"/>
    <col min="13318" max="13323" width="17.5703125" style="8" customWidth="1"/>
    <col min="13324" max="13466" width="20.140625" style="8" customWidth="1"/>
    <col min="13467" max="13506" width="12.42578125" style="8" customWidth="1"/>
    <col min="13507" max="13507" width="20.140625" style="8" customWidth="1"/>
    <col min="13508" max="13508" width="21.42578125" style="8" customWidth="1"/>
    <col min="13509" max="13509" width="22.7109375" style="8" customWidth="1"/>
    <col min="13510" max="13510" width="13.7109375" style="8" customWidth="1"/>
    <col min="13511" max="13511" width="15" style="8" customWidth="1"/>
    <col min="13512" max="13514" width="17.5703125" style="8" customWidth="1"/>
    <col min="13515" max="13515" width="16.28515625" style="8" customWidth="1"/>
    <col min="13516" max="13516" width="15" style="8" customWidth="1"/>
    <col min="13517" max="13518" width="12.42578125" style="8" customWidth="1"/>
    <col min="13519" max="13520" width="17.5703125" style="8" customWidth="1"/>
    <col min="13521" max="13521" width="7.28515625" style="8" customWidth="1"/>
    <col min="13522" max="13522" width="21.42578125" style="8" customWidth="1"/>
    <col min="13523" max="13523" width="17.5703125" style="8" customWidth="1"/>
    <col min="13524" max="13524" width="20.140625" style="8" customWidth="1"/>
    <col min="13525" max="13525" width="16.28515625" style="8" customWidth="1"/>
    <col min="13526" max="13526" width="17.5703125" style="8" customWidth="1"/>
    <col min="13527" max="13527" width="6" style="8" customWidth="1"/>
    <col min="13528" max="13529" width="18.85546875" style="8" customWidth="1"/>
    <col min="13530" max="13531" width="20.140625" style="8" customWidth="1"/>
    <col min="13532" max="13532" width="6" style="8" customWidth="1"/>
    <col min="13533" max="13533" width="12.42578125" style="8" customWidth="1"/>
    <col min="13534" max="13534" width="18.85546875" style="8" customWidth="1"/>
    <col min="13535" max="13536" width="15" style="8" customWidth="1"/>
    <col min="13537" max="13537" width="7.28515625" style="8" customWidth="1"/>
    <col min="13538" max="13538" width="11.140625" style="8" customWidth="1"/>
    <col min="13539" max="13539" width="13.7109375" style="8" customWidth="1"/>
    <col min="13540" max="13540" width="18.85546875" style="8" customWidth="1"/>
    <col min="13541" max="13541" width="17.5703125" style="8" customWidth="1"/>
    <col min="13542" max="13542" width="25.28515625" style="8" customWidth="1"/>
    <col min="13543" max="13543" width="20.140625" style="8" customWidth="1"/>
    <col min="13544" max="13544" width="15" style="8" customWidth="1"/>
    <col min="13545" max="13545" width="17.5703125" style="8" customWidth="1"/>
    <col min="13546" max="13546" width="16.28515625" style="8" customWidth="1"/>
    <col min="13547" max="13548" width="15" style="8" customWidth="1"/>
    <col min="13549" max="13549" width="17.5703125" style="8" customWidth="1"/>
    <col min="13550" max="13550" width="20.140625" style="8" customWidth="1"/>
    <col min="13551" max="13551" width="16.28515625" style="8" customWidth="1"/>
    <col min="13552" max="13553" width="25.28515625" style="8" customWidth="1"/>
    <col min="13554" max="13554" width="18.85546875" style="8" customWidth="1"/>
    <col min="13555" max="13556" width="20.140625" style="8" customWidth="1"/>
    <col min="13557" max="13557" width="11.140625" style="8" customWidth="1"/>
    <col min="13558" max="13558" width="29.140625" style="8" customWidth="1"/>
    <col min="13559" max="13559" width="34.28515625" style="8" customWidth="1"/>
    <col min="13560" max="13561" width="9.85546875" style="8" customWidth="1"/>
    <col min="13562" max="13562" width="17.5703125" style="8" customWidth="1"/>
    <col min="13563" max="13563" width="18.85546875" style="8" customWidth="1"/>
    <col min="13564" max="13564" width="9.85546875" style="8" customWidth="1"/>
    <col min="13565" max="13566" width="6" style="8" customWidth="1"/>
    <col min="13567" max="13567" width="13.7109375" style="8" customWidth="1"/>
    <col min="13568" max="13569" width="15" style="8" customWidth="1"/>
    <col min="13570" max="13570" width="17.5703125" style="8" customWidth="1"/>
    <col min="13571" max="13571" width="9.85546875" style="8" customWidth="1"/>
    <col min="13572" max="13572" width="7.28515625" style="8" customWidth="1"/>
    <col min="13573" max="13573" width="6" style="8" customWidth="1"/>
    <col min="13574" max="13579" width="17.5703125" style="8" customWidth="1"/>
    <col min="13580" max="13722" width="20.140625" style="8" customWidth="1"/>
    <col min="13723" max="13762" width="12.42578125" style="8" customWidth="1"/>
    <col min="13763" max="13763" width="20.140625" style="8" customWidth="1"/>
    <col min="13764" max="13764" width="21.42578125" style="8" customWidth="1"/>
    <col min="13765" max="13765" width="22.7109375" style="8" customWidth="1"/>
    <col min="13766" max="13766" width="13.7109375" style="8" customWidth="1"/>
    <col min="13767" max="13767" width="15" style="8" customWidth="1"/>
    <col min="13768" max="13770" width="17.5703125" style="8" customWidth="1"/>
    <col min="13771" max="13771" width="16.28515625" style="8" customWidth="1"/>
    <col min="13772" max="13772" width="15" style="8" customWidth="1"/>
    <col min="13773" max="13774" width="12.42578125" style="8" customWidth="1"/>
    <col min="13775" max="13776" width="17.5703125" style="8" customWidth="1"/>
    <col min="13777" max="13777" width="7.28515625" style="8" customWidth="1"/>
    <col min="13778" max="13778" width="21.42578125" style="8" customWidth="1"/>
    <col min="13779" max="13779" width="17.5703125" style="8" customWidth="1"/>
    <col min="13780" max="13780" width="20.140625" style="8" customWidth="1"/>
    <col min="13781" max="13781" width="16.28515625" style="8" customWidth="1"/>
    <col min="13782" max="13782" width="17.5703125" style="8" customWidth="1"/>
    <col min="13783" max="13783" width="6" style="8" customWidth="1"/>
    <col min="13784" max="13785" width="18.85546875" style="8" customWidth="1"/>
    <col min="13786" max="13787" width="20.140625" style="8" customWidth="1"/>
    <col min="13788" max="13788" width="6" style="8" customWidth="1"/>
    <col min="13789" max="13789" width="12.42578125" style="8" customWidth="1"/>
    <col min="13790" max="13790" width="18.85546875" style="8" customWidth="1"/>
    <col min="13791" max="13792" width="15" style="8" customWidth="1"/>
    <col min="13793" max="13793" width="7.28515625" style="8" customWidth="1"/>
    <col min="13794" max="13794" width="11.140625" style="8" customWidth="1"/>
    <col min="13795" max="13795" width="13.7109375" style="8" customWidth="1"/>
    <col min="13796" max="13796" width="18.85546875" style="8" customWidth="1"/>
    <col min="13797" max="13797" width="17.5703125" style="8" customWidth="1"/>
    <col min="13798" max="13798" width="25.28515625" style="8" customWidth="1"/>
    <col min="13799" max="13799" width="20.140625" style="8" customWidth="1"/>
    <col min="13800" max="13800" width="15" style="8" customWidth="1"/>
    <col min="13801" max="13801" width="17.5703125" style="8" customWidth="1"/>
    <col min="13802" max="13802" width="16.28515625" style="8" customWidth="1"/>
    <col min="13803" max="13804" width="15" style="8" customWidth="1"/>
    <col min="13805" max="13805" width="17.5703125" style="8" customWidth="1"/>
    <col min="13806" max="13806" width="20.140625" style="8" customWidth="1"/>
    <col min="13807" max="13807" width="16.28515625" style="8" customWidth="1"/>
    <col min="13808" max="13809" width="25.28515625" style="8" customWidth="1"/>
    <col min="13810" max="13810" width="18.85546875" style="8" customWidth="1"/>
    <col min="13811" max="13812" width="20.140625" style="8" customWidth="1"/>
    <col min="13813" max="13813" width="11.140625" style="8" customWidth="1"/>
    <col min="13814" max="13814" width="29.140625" style="8" customWidth="1"/>
    <col min="13815" max="13815" width="34.28515625" style="8" customWidth="1"/>
    <col min="13816" max="13817" width="9.85546875" style="8" customWidth="1"/>
    <col min="13818" max="13818" width="17.5703125" style="8" customWidth="1"/>
    <col min="13819" max="13819" width="18.85546875" style="8" customWidth="1"/>
    <col min="13820" max="13820" width="9.85546875" style="8" customWidth="1"/>
    <col min="13821" max="13822" width="6" style="8" customWidth="1"/>
    <col min="13823" max="13823" width="13.7109375" style="8" customWidth="1"/>
    <col min="13824" max="13825" width="15" style="8" customWidth="1"/>
    <col min="13826" max="13826" width="17.5703125" style="8" customWidth="1"/>
    <col min="13827" max="13827" width="9.85546875" style="8" customWidth="1"/>
    <col min="13828" max="13828" width="7.28515625" style="8" customWidth="1"/>
    <col min="13829" max="13829" width="6" style="8" customWidth="1"/>
    <col min="13830" max="13835" width="17.5703125" style="8" customWidth="1"/>
    <col min="13836" max="13978" width="20.140625" style="8" customWidth="1"/>
    <col min="13979" max="14018" width="12.42578125" style="8" customWidth="1"/>
    <col min="14019" max="14019" width="20.140625" style="8" customWidth="1"/>
    <col min="14020" max="14020" width="21.42578125" style="8" customWidth="1"/>
    <col min="14021" max="14021" width="22.7109375" style="8" customWidth="1"/>
    <col min="14022" max="14022" width="13.7109375" style="8" customWidth="1"/>
    <col min="14023" max="14023" width="15" style="8" customWidth="1"/>
    <col min="14024" max="14026" width="17.5703125" style="8" customWidth="1"/>
    <col min="14027" max="14027" width="16.28515625" style="8" customWidth="1"/>
    <col min="14028" max="14028" width="15" style="8" customWidth="1"/>
    <col min="14029" max="14030" width="12.42578125" style="8" customWidth="1"/>
    <col min="14031" max="14032" width="17.5703125" style="8" customWidth="1"/>
    <col min="14033" max="14033" width="7.28515625" style="8" customWidth="1"/>
    <col min="14034" max="14034" width="21.42578125" style="8" customWidth="1"/>
    <col min="14035" max="14035" width="17.5703125" style="8" customWidth="1"/>
    <col min="14036" max="14036" width="20.140625" style="8" customWidth="1"/>
    <col min="14037" max="14037" width="16.28515625" style="8" customWidth="1"/>
    <col min="14038" max="14038" width="17.5703125" style="8" customWidth="1"/>
    <col min="14039" max="14039" width="6" style="8" customWidth="1"/>
    <col min="14040" max="14041" width="18.85546875" style="8" customWidth="1"/>
    <col min="14042" max="14043" width="20.140625" style="8" customWidth="1"/>
    <col min="14044" max="14044" width="6" style="8" customWidth="1"/>
    <col min="14045" max="14045" width="12.42578125" style="8" customWidth="1"/>
    <col min="14046" max="14046" width="18.85546875" style="8" customWidth="1"/>
    <col min="14047" max="14048" width="15" style="8" customWidth="1"/>
    <col min="14049" max="14049" width="7.28515625" style="8" customWidth="1"/>
    <col min="14050" max="14050" width="11.140625" style="8" customWidth="1"/>
    <col min="14051" max="14051" width="13.7109375" style="8" customWidth="1"/>
    <col min="14052" max="14052" width="18.85546875" style="8" customWidth="1"/>
    <col min="14053" max="14053" width="17.5703125" style="8" customWidth="1"/>
    <col min="14054" max="14054" width="25.28515625" style="8" customWidth="1"/>
    <col min="14055" max="14055" width="20.140625" style="8" customWidth="1"/>
    <col min="14056" max="14056" width="15" style="8" customWidth="1"/>
    <col min="14057" max="14057" width="17.5703125" style="8" customWidth="1"/>
    <col min="14058" max="14058" width="16.28515625" style="8" customWidth="1"/>
    <col min="14059" max="14060" width="15" style="8" customWidth="1"/>
    <col min="14061" max="14061" width="17.5703125" style="8" customWidth="1"/>
    <col min="14062" max="14062" width="20.140625" style="8" customWidth="1"/>
    <col min="14063" max="14063" width="16.28515625" style="8" customWidth="1"/>
    <col min="14064" max="14065" width="25.28515625" style="8" customWidth="1"/>
    <col min="14066" max="14066" width="18.85546875" style="8" customWidth="1"/>
    <col min="14067" max="14068" width="20.140625" style="8" customWidth="1"/>
    <col min="14069" max="14069" width="11.140625" style="8" customWidth="1"/>
    <col min="14070" max="14070" width="29.140625" style="8" customWidth="1"/>
    <col min="14071" max="14071" width="34.28515625" style="8" customWidth="1"/>
    <col min="14072" max="14073" width="9.85546875" style="8" customWidth="1"/>
    <col min="14074" max="14074" width="17.5703125" style="8" customWidth="1"/>
    <col min="14075" max="14075" width="18.85546875" style="8" customWidth="1"/>
    <col min="14076" max="14076" width="9.85546875" style="8" customWidth="1"/>
    <col min="14077" max="14078" width="6" style="8" customWidth="1"/>
    <col min="14079" max="14079" width="13.7109375" style="8" customWidth="1"/>
    <col min="14080" max="14081" width="15" style="8" customWidth="1"/>
    <col min="14082" max="14082" width="17.5703125" style="8" customWidth="1"/>
    <col min="14083" max="14083" width="9.85546875" style="8" customWidth="1"/>
    <col min="14084" max="14084" width="7.28515625" style="8" customWidth="1"/>
    <col min="14085" max="14085" width="6" style="8" customWidth="1"/>
    <col min="14086" max="14091" width="17.5703125" style="8" customWidth="1"/>
    <col min="14092" max="14234" width="20.140625" style="8" customWidth="1"/>
    <col min="14235" max="14274" width="12.42578125" style="8" customWidth="1"/>
    <col min="14275" max="14275" width="20.140625" style="8" customWidth="1"/>
    <col min="14276" max="14276" width="21.42578125" style="8" customWidth="1"/>
    <col min="14277" max="14277" width="22.7109375" style="8" customWidth="1"/>
    <col min="14278" max="14278" width="13.7109375" style="8" customWidth="1"/>
    <col min="14279" max="14279" width="15" style="8" customWidth="1"/>
    <col min="14280" max="14282" width="17.5703125" style="8" customWidth="1"/>
    <col min="14283" max="14283" width="16.28515625" style="8" customWidth="1"/>
    <col min="14284" max="14284" width="15" style="8" customWidth="1"/>
    <col min="14285" max="14286" width="12.42578125" style="8" customWidth="1"/>
    <col min="14287" max="14288" width="17.5703125" style="8" customWidth="1"/>
    <col min="14289" max="14289" width="7.28515625" style="8" customWidth="1"/>
    <col min="14290" max="14290" width="21.42578125" style="8" customWidth="1"/>
    <col min="14291" max="14291" width="17.5703125" style="8" customWidth="1"/>
    <col min="14292" max="14292" width="20.140625" style="8" customWidth="1"/>
    <col min="14293" max="14293" width="16.28515625" style="8" customWidth="1"/>
    <col min="14294" max="14294" width="17.5703125" style="8" customWidth="1"/>
    <col min="14295" max="14295" width="6" style="8" customWidth="1"/>
    <col min="14296" max="14297" width="18.85546875" style="8" customWidth="1"/>
    <col min="14298" max="14299" width="20.140625" style="8" customWidth="1"/>
    <col min="14300" max="14300" width="6" style="8" customWidth="1"/>
    <col min="14301" max="14301" width="12.42578125" style="8" customWidth="1"/>
    <col min="14302" max="14302" width="18.85546875" style="8" customWidth="1"/>
    <col min="14303" max="14304" width="15" style="8" customWidth="1"/>
    <col min="14305" max="14305" width="7.28515625" style="8" customWidth="1"/>
    <col min="14306" max="14306" width="11.140625" style="8" customWidth="1"/>
    <col min="14307" max="14307" width="13.7109375" style="8" customWidth="1"/>
    <col min="14308" max="14308" width="18.85546875" style="8" customWidth="1"/>
    <col min="14309" max="14309" width="17.5703125" style="8" customWidth="1"/>
    <col min="14310" max="14310" width="25.28515625" style="8" customWidth="1"/>
    <col min="14311" max="14311" width="20.140625" style="8" customWidth="1"/>
    <col min="14312" max="14312" width="15" style="8" customWidth="1"/>
    <col min="14313" max="14313" width="17.5703125" style="8" customWidth="1"/>
    <col min="14314" max="14314" width="16.28515625" style="8" customWidth="1"/>
    <col min="14315" max="14316" width="15" style="8" customWidth="1"/>
    <col min="14317" max="14317" width="17.5703125" style="8" customWidth="1"/>
    <col min="14318" max="14318" width="20.140625" style="8" customWidth="1"/>
    <col min="14319" max="14319" width="16.28515625" style="8" customWidth="1"/>
    <col min="14320" max="14321" width="25.28515625" style="8" customWidth="1"/>
    <col min="14322" max="14322" width="18.85546875" style="8" customWidth="1"/>
    <col min="14323" max="14324" width="20.140625" style="8" customWidth="1"/>
    <col min="14325" max="14325" width="11.140625" style="8" customWidth="1"/>
    <col min="14326" max="14326" width="29.140625" style="8" customWidth="1"/>
    <col min="14327" max="14327" width="34.28515625" style="8" customWidth="1"/>
    <col min="14328" max="14329" width="9.85546875" style="8" customWidth="1"/>
    <col min="14330" max="14330" width="17.5703125" style="8" customWidth="1"/>
    <col min="14331" max="14331" width="18.85546875" style="8" customWidth="1"/>
    <col min="14332" max="14332" width="9.85546875" style="8" customWidth="1"/>
    <col min="14333" max="14334" width="6" style="8" customWidth="1"/>
    <col min="14335" max="14335" width="13.7109375" style="8" customWidth="1"/>
    <col min="14336" max="14337" width="15" style="8" customWidth="1"/>
    <col min="14338" max="14338" width="17.5703125" style="8" customWidth="1"/>
    <col min="14339" max="14339" width="9.85546875" style="8" customWidth="1"/>
    <col min="14340" max="14340" width="7.28515625" style="8" customWidth="1"/>
    <col min="14341" max="14341" width="6" style="8" customWidth="1"/>
    <col min="14342" max="14347" width="17.5703125" style="8" customWidth="1"/>
    <col min="14348" max="14490" width="20.140625" style="8" customWidth="1"/>
    <col min="14491" max="14530" width="12.42578125" style="8" customWidth="1"/>
    <col min="14531" max="14531" width="20.140625" style="8" customWidth="1"/>
    <col min="14532" max="14532" width="21.42578125" style="8" customWidth="1"/>
    <col min="14533" max="14533" width="22.7109375" style="8" customWidth="1"/>
    <col min="14534" max="14534" width="13.7109375" style="8" customWidth="1"/>
    <col min="14535" max="14535" width="15" style="8" customWidth="1"/>
    <col min="14536" max="14538" width="17.5703125" style="8" customWidth="1"/>
    <col min="14539" max="14539" width="16.28515625" style="8" customWidth="1"/>
    <col min="14540" max="14540" width="15" style="8" customWidth="1"/>
    <col min="14541" max="14542" width="12.42578125" style="8" customWidth="1"/>
    <col min="14543" max="14544" width="17.5703125" style="8" customWidth="1"/>
    <col min="14545" max="14545" width="7.28515625" style="8" customWidth="1"/>
    <col min="14546" max="14546" width="21.42578125" style="8" customWidth="1"/>
    <col min="14547" max="14547" width="17.5703125" style="8" customWidth="1"/>
    <col min="14548" max="14548" width="20.140625" style="8" customWidth="1"/>
    <col min="14549" max="14549" width="16.28515625" style="8" customWidth="1"/>
    <col min="14550" max="14550" width="17.5703125" style="8" customWidth="1"/>
    <col min="14551" max="14551" width="6" style="8" customWidth="1"/>
    <col min="14552" max="14553" width="18.85546875" style="8" customWidth="1"/>
    <col min="14554" max="14555" width="20.140625" style="8" customWidth="1"/>
    <col min="14556" max="14556" width="6" style="8" customWidth="1"/>
    <col min="14557" max="14557" width="12.42578125" style="8" customWidth="1"/>
    <col min="14558" max="14558" width="18.85546875" style="8" customWidth="1"/>
    <col min="14559" max="14560" width="15" style="8" customWidth="1"/>
    <col min="14561" max="14561" width="7.28515625" style="8" customWidth="1"/>
    <col min="14562" max="14562" width="11.140625" style="8" customWidth="1"/>
    <col min="14563" max="14563" width="13.7109375" style="8" customWidth="1"/>
    <col min="14564" max="14564" width="18.85546875" style="8" customWidth="1"/>
    <col min="14565" max="14565" width="17.5703125" style="8" customWidth="1"/>
    <col min="14566" max="14566" width="25.28515625" style="8" customWidth="1"/>
    <col min="14567" max="14567" width="20.140625" style="8" customWidth="1"/>
    <col min="14568" max="14568" width="15" style="8" customWidth="1"/>
    <col min="14569" max="14569" width="17.5703125" style="8" customWidth="1"/>
    <col min="14570" max="14570" width="16.28515625" style="8" customWidth="1"/>
    <col min="14571" max="14572" width="15" style="8" customWidth="1"/>
    <col min="14573" max="14573" width="17.5703125" style="8" customWidth="1"/>
    <col min="14574" max="14574" width="20.140625" style="8" customWidth="1"/>
    <col min="14575" max="14575" width="16.28515625" style="8" customWidth="1"/>
    <col min="14576" max="14577" width="25.28515625" style="8" customWidth="1"/>
    <col min="14578" max="14578" width="18.85546875" style="8" customWidth="1"/>
    <col min="14579" max="14580" width="20.140625" style="8" customWidth="1"/>
    <col min="14581" max="14581" width="11.140625" style="8" customWidth="1"/>
    <col min="14582" max="14582" width="29.140625" style="8" customWidth="1"/>
    <col min="14583" max="14583" width="34.28515625" style="8" customWidth="1"/>
    <col min="14584" max="14585" width="9.85546875" style="8" customWidth="1"/>
    <col min="14586" max="14586" width="17.5703125" style="8" customWidth="1"/>
    <col min="14587" max="14587" width="18.85546875" style="8" customWidth="1"/>
    <col min="14588" max="14588" width="9.85546875" style="8" customWidth="1"/>
    <col min="14589" max="14590" width="6" style="8" customWidth="1"/>
    <col min="14591" max="14591" width="13.7109375" style="8" customWidth="1"/>
    <col min="14592" max="14593" width="15" style="8" customWidth="1"/>
    <col min="14594" max="14594" width="17.5703125" style="8" customWidth="1"/>
    <col min="14595" max="14595" width="9.85546875" style="8" customWidth="1"/>
    <col min="14596" max="14596" width="7.28515625" style="8" customWidth="1"/>
    <col min="14597" max="14597" width="6" style="8" customWidth="1"/>
    <col min="14598" max="14603" width="17.5703125" style="8" customWidth="1"/>
    <col min="14604" max="14746" width="20.140625" style="8" customWidth="1"/>
    <col min="14747" max="14786" width="12.42578125" style="8" customWidth="1"/>
    <col min="14787" max="14787" width="20.140625" style="8" customWidth="1"/>
    <col min="14788" max="14788" width="21.42578125" style="8" customWidth="1"/>
    <col min="14789" max="14789" width="22.7109375" style="8" customWidth="1"/>
    <col min="14790" max="14790" width="13.7109375" style="8" customWidth="1"/>
    <col min="14791" max="14791" width="15" style="8" customWidth="1"/>
    <col min="14792" max="14794" width="17.5703125" style="8" customWidth="1"/>
    <col min="14795" max="14795" width="16.28515625" style="8" customWidth="1"/>
    <col min="14796" max="14796" width="15" style="8" customWidth="1"/>
    <col min="14797" max="14798" width="12.42578125" style="8" customWidth="1"/>
    <col min="14799" max="14800" width="17.5703125" style="8" customWidth="1"/>
    <col min="14801" max="14801" width="7.28515625" style="8" customWidth="1"/>
    <col min="14802" max="14802" width="21.42578125" style="8" customWidth="1"/>
    <col min="14803" max="14803" width="17.5703125" style="8" customWidth="1"/>
    <col min="14804" max="14804" width="20.140625" style="8" customWidth="1"/>
    <col min="14805" max="14805" width="16.28515625" style="8" customWidth="1"/>
    <col min="14806" max="14806" width="17.5703125" style="8" customWidth="1"/>
    <col min="14807" max="14807" width="6" style="8" customWidth="1"/>
    <col min="14808" max="14809" width="18.85546875" style="8" customWidth="1"/>
    <col min="14810" max="14811" width="20.140625" style="8" customWidth="1"/>
    <col min="14812" max="14812" width="6" style="8" customWidth="1"/>
    <col min="14813" max="14813" width="12.42578125" style="8" customWidth="1"/>
    <col min="14814" max="14814" width="18.85546875" style="8" customWidth="1"/>
    <col min="14815" max="14816" width="15" style="8" customWidth="1"/>
    <col min="14817" max="14817" width="7.28515625" style="8" customWidth="1"/>
    <col min="14818" max="14818" width="11.140625" style="8" customWidth="1"/>
    <col min="14819" max="14819" width="13.7109375" style="8" customWidth="1"/>
    <col min="14820" max="14820" width="18.85546875" style="8" customWidth="1"/>
    <col min="14821" max="14821" width="17.5703125" style="8" customWidth="1"/>
    <col min="14822" max="14822" width="25.28515625" style="8" customWidth="1"/>
    <col min="14823" max="14823" width="20.140625" style="8" customWidth="1"/>
    <col min="14824" max="14824" width="15" style="8" customWidth="1"/>
    <col min="14825" max="14825" width="17.5703125" style="8" customWidth="1"/>
    <col min="14826" max="14826" width="16.28515625" style="8" customWidth="1"/>
    <col min="14827" max="14828" width="15" style="8" customWidth="1"/>
    <col min="14829" max="14829" width="17.5703125" style="8" customWidth="1"/>
    <col min="14830" max="14830" width="20.140625" style="8" customWidth="1"/>
    <col min="14831" max="14831" width="16.28515625" style="8" customWidth="1"/>
    <col min="14832" max="14833" width="25.28515625" style="8" customWidth="1"/>
    <col min="14834" max="14834" width="18.85546875" style="8" customWidth="1"/>
    <col min="14835" max="14836" width="20.140625" style="8" customWidth="1"/>
    <col min="14837" max="14837" width="11.140625" style="8" customWidth="1"/>
    <col min="14838" max="14838" width="29.140625" style="8" customWidth="1"/>
    <col min="14839" max="14839" width="34.28515625" style="8" customWidth="1"/>
    <col min="14840" max="14841" width="9.85546875" style="8" customWidth="1"/>
    <col min="14842" max="14842" width="17.5703125" style="8" customWidth="1"/>
    <col min="14843" max="14843" width="18.85546875" style="8" customWidth="1"/>
    <col min="14844" max="14844" width="9.85546875" style="8" customWidth="1"/>
    <col min="14845" max="14846" width="6" style="8" customWidth="1"/>
    <col min="14847" max="14847" width="13.7109375" style="8" customWidth="1"/>
    <col min="14848" max="14849" width="15" style="8" customWidth="1"/>
    <col min="14850" max="14850" width="17.5703125" style="8" customWidth="1"/>
    <col min="14851" max="14851" width="9.85546875" style="8" customWidth="1"/>
    <col min="14852" max="14852" width="7.28515625" style="8" customWidth="1"/>
    <col min="14853" max="14853" width="6" style="8" customWidth="1"/>
    <col min="14854" max="14859" width="17.5703125" style="8" customWidth="1"/>
    <col min="14860" max="15002" width="20.140625" style="8" customWidth="1"/>
    <col min="15003" max="15042" width="12.42578125" style="8" customWidth="1"/>
    <col min="15043" max="15043" width="20.140625" style="8" customWidth="1"/>
    <col min="15044" max="15044" width="21.42578125" style="8" customWidth="1"/>
    <col min="15045" max="15045" width="22.7109375" style="8" customWidth="1"/>
    <col min="15046" max="15046" width="13.7109375" style="8" customWidth="1"/>
    <col min="15047" max="15047" width="15" style="8" customWidth="1"/>
    <col min="15048" max="15050" width="17.5703125" style="8" customWidth="1"/>
    <col min="15051" max="15051" width="16.28515625" style="8" customWidth="1"/>
    <col min="15052" max="15052" width="15" style="8" customWidth="1"/>
    <col min="15053" max="15054" width="12.42578125" style="8" customWidth="1"/>
    <col min="15055" max="15056" width="17.5703125" style="8" customWidth="1"/>
    <col min="15057" max="15057" width="7.28515625" style="8" customWidth="1"/>
    <col min="15058" max="15058" width="21.42578125" style="8" customWidth="1"/>
    <col min="15059" max="15059" width="17.5703125" style="8" customWidth="1"/>
    <col min="15060" max="15060" width="20.140625" style="8" customWidth="1"/>
    <col min="15061" max="15061" width="16.28515625" style="8" customWidth="1"/>
    <col min="15062" max="15062" width="17.5703125" style="8" customWidth="1"/>
    <col min="15063" max="15063" width="6" style="8" customWidth="1"/>
    <col min="15064" max="15065" width="18.85546875" style="8" customWidth="1"/>
    <col min="15066" max="15067" width="20.140625" style="8" customWidth="1"/>
    <col min="15068" max="15068" width="6" style="8" customWidth="1"/>
    <col min="15069" max="15069" width="12.42578125" style="8" customWidth="1"/>
    <col min="15070" max="15070" width="18.85546875" style="8" customWidth="1"/>
    <col min="15071" max="15072" width="15" style="8" customWidth="1"/>
    <col min="15073" max="15073" width="7.28515625" style="8" customWidth="1"/>
    <col min="15074" max="15074" width="11.140625" style="8" customWidth="1"/>
    <col min="15075" max="15075" width="13.7109375" style="8" customWidth="1"/>
    <col min="15076" max="15076" width="18.85546875" style="8" customWidth="1"/>
    <col min="15077" max="15077" width="17.5703125" style="8" customWidth="1"/>
    <col min="15078" max="15078" width="25.28515625" style="8" customWidth="1"/>
    <col min="15079" max="15079" width="20.140625" style="8" customWidth="1"/>
    <col min="15080" max="15080" width="15" style="8" customWidth="1"/>
    <col min="15081" max="15081" width="17.5703125" style="8" customWidth="1"/>
    <col min="15082" max="15082" width="16.28515625" style="8" customWidth="1"/>
    <col min="15083" max="15084" width="15" style="8" customWidth="1"/>
    <col min="15085" max="15085" width="17.5703125" style="8" customWidth="1"/>
    <col min="15086" max="15086" width="20.140625" style="8" customWidth="1"/>
    <col min="15087" max="15087" width="16.28515625" style="8" customWidth="1"/>
    <col min="15088" max="15089" width="25.28515625" style="8" customWidth="1"/>
    <col min="15090" max="15090" width="18.85546875" style="8" customWidth="1"/>
    <col min="15091" max="15092" width="20.140625" style="8" customWidth="1"/>
    <col min="15093" max="15093" width="11.140625" style="8" customWidth="1"/>
    <col min="15094" max="15094" width="29.140625" style="8" customWidth="1"/>
    <col min="15095" max="15095" width="34.28515625" style="8" customWidth="1"/>
    <col min="15096" max="15097" width="9.85546875" style="8" customWidth="1"/>
    <col min="15098" max="15098" width="17.5703125" style="8" customWidth="1"/>
    <col min="15099" max="15099" width="18.85546875" style="8" customWidth="1"/>
    <col min="15100" max="15100" width="9.85546875" style="8" customWidth="1"/>
    <col min="15101" max="15102" width="6" style="8" customWidth="1"/>
    <col min="15103" max="15103" width="13.7109375" style="8" customWidth="1"/>
    <col min="15104" max="15105" width="15" style="8" customWidth="1"/>
    <col min="15106" max="15106" width="17.5703125" style="8" customWidth="1"/>
    <col min="15107" max="15107" width="9.85546875" style="8" customWidth="1"/>
    <col min="15108" max="15108" width="7.28515625" style="8" customWidth="1"/>
    <col min="15109" max="15109" width="6" style="8" customWidth="1"/>
    <col min="15110" max="15115" width="17.5703125" style="8" customWidth="1"/>
    <col min="15116" max="15258" width="20.140625" style="8" customWidth="1"/>
    <col min="15259" max="15298" width="12.42578125" style="8" customWidth="1"/>
    <col min="15299" max="15299" width="20.140625" style="8" customWidth="1"/>
    <col min="15300" max="15300" width="21.42578125" style="8" customWidth="1"/>
    <col min="15301" max="15301" width="22.7109375" style="8" customWidth="1"/>
    <col min="15302" max="15302" width="13.7109375" style="8" customWidth="1"/>
    <col min="15303" max="15303" width="15" style="8" customWidth="1"/>
    <col min="15304" max="15306" width="17.5703125" style="8" customWidth="1"/>
    <col min="15307" max="15307" width="16.28515625" style="8" customWidth="1"/>
    <col min="15308" max="15308" width="15" style="8" customWidth="1"/>
    <col min="15309" max="15310" width="12.42578125" style="8" customWidth="1"/>
    <col min="15311" max="15312" width="17.5703125" style="8" customWidth="1"/>
    <col min="15313" max="15313" width="7.28515625" style="8" customWidth="1"/>
    <col min="15314" max="15314" width="21.42578125" style="8" customWidth="1"/>
    <col min="15315" max="15315" width="17.5703125" style="8" customWidth="1"/>
    <col min="15316" max="15316" width="20.140625" style="8" customWidth="1"/>
    <col min="15317" max="15317" width="16.28515625" style="8" customWidth="1"/>
    <col min="15318" max="15318" width="17.5703125" style="8" customWidth="1"/>
    <col min="15319" max="15319" width="6" style="8" customWidth="1"/>
    <col min="15320" max="15321" width="18.85546875" style="8" customWidth="1"/>
    <col min="15322" max="15323" width="20.140625" style="8" customWidth="1"/>
    <col min="15324" max="15324" width="6" style="8" customWidth="1"/>
    <col min="15325" max="15325" width="12.42578125" style="8" customWidth="1"/>
    <col min="15326" max="15326" width="18.85546875" style="8" customWidth="1"/>
    <col min="15327" max="15328" width="15" style="8" customWidth="1"/>
    <col min="15329" max="15329" width="7.28515625" style="8" customWidth="1"/>
    <col min="15330" max="15330" width="11.140625" style="8" customWidth="1"/>
    <col min="15331" max="15331" width="13.7109375" style="8" customWidth="1"/>
    <col min="15332" max="15332" width="18.85546875" style="8" customWidth="1"/>
    <col min="15333" max="15333" width="17.5703125" style="8" customWidth="1"/>
    <col min="15334" max="15334" width="25.28515625" style="8" customWidth="1"/>
    <col min="15335" max="15335" width="20.140625" style="8" customWidth="1"/>
    <col min="15336" max="15336" width="15" style="8" customWidth="1"/>
    <col min="15337" max="15337" width="17.5703125" style="8" customWidth="1"/>
    <col min="15338" max="15338" width="16.28515625" style="8" customWidth="1"/>
    <col min="15339" max="15340" width="15" style="8" customWidth="1"/>
    <col min="15341" max="15341" width="17.5703125" style="8" customWidth="1"/>
    <col min="15342" max="15342" width="20.140625" style="8" customWidth="1"/>
    <col min="15343" max="15343" width="16.28515625" style="8" customWidth="1"/>
    <col min="15344" max="15345" width="25.28515625" style="8" customWidth="1"/>
    <col min="15346" max="15346" width="18.85546875" style="8" customWidth="1"/>
    <col min="15347" max="15348" width="20.140625" style="8" customWidth="1"/>
    <col min="15349" max="15349" width="11.140625" style="8" customWidth="1"/>
    <col min="15350" max="15350" width="29.140625" style="8" customWidth="1"/>
    <col min="15351" max="15351" width="34.28515625" style="8" customWidth="1"/>
    <col min="15352" max="15353" width="9.85546875" style="8" customWidth="1"/>
    <col min="15354" max="15354" width="17.5703125" style="8" customWidth="1"/>
    <col min="15355" max="15355" width="18.85546875" style="8" customWidth="1"/>
    <col min="15356" max="15356" width="9.85546875" style="8" customWidth="1"/>
    <col min="15357" max="15358" width="6" style="8" customWidth="1"/>
    <col min="15359" max="15359" width="13.7109375" style="8" customWidth="1"/>
    <col min="15360" max="15361" width="15" style="8" customWidth="1"/>
    <col min="15362" max="15362" width="17.5703125" style="8" customWidth="1"/>
    <col min="15363" max="15363" width="9.85546875" style="8" customWidth="1"/>
    <col min="15364" max="15364" width="7.28515625" style="8" customWidth="1"/>
    <col min="15365" max="15365" width="6" style="8" customWidth="1"/>
    <col min="15366" max="15371" width="17.5703125" style="8" customWidth="1"/>
    <col min="15372" max="15514" width="20.140625" style="8" customWidth="1"/>
    <col min="15515" max="15554" width="12.42578125" style="8" customWidth="1"/>
    <col min="15555" max="15555" width="20.140625" style="8" customWidth="1"/>
    <col min="15556" max="15556" width="21.42578125" style="8" customWidth="1"/>
    <col min="15557" max="15557" width="22.7109375" style="8" customWidth="1"/>
    <col min="15558" max="15558" width="13.7109375" style="8" customWidth="1"/>
    <col min="15559" max="15559" width="15" style="8" customWidth="1"/>
    <col min="15560" max="15562" width="17.5703125" style="8" customWidth="1"/>
    <col min="15563" max="15563" width="16.28515625" style="8" customWidth="1"/>
    <col min="15564" max="15564" width="15" style="8" customWidth="1"/>
    <col min="15565" max="15566" width="12.42578125" style="8" customWidth="1"/>
    <col min="15567" max="15568" width="17.5703125" style="8" customWidth="1"/>
    <col min="15569" max="15569" width="7.28515625" style="8" customWidth="1"/>
    <col min="15570" max="15570" width="21.42578125" style="8" customWidth="1"/>
    <col min="15571" max="15571" width="17.5703125" style="8" customWidth="1"/>
    <col min="15572" max="15572" width="20.140625" style="8" customWidth="1"/>
    <col min="15573" max="15573" width="16.28515625" style="8" customWidth="1"/>
    <col min="15574" max="15574" width="17.5703125" style="8" customWidth="1"/>
    <col min="15575" max="15575" width="6" style="8" customWidth="1"/>
    <col min="15576" max="15577" width="18.85546875" style="8" customWidth="1"/>
    <col min="15578" max="15579" width="20.140625" style="8" customWidth="1"/>
    <col min="15580" max="15580" width="6" style="8" customWidth="1"/>
    <col min="15581" max="15581" width="12.42578125" style="8" customWidth="1"/>
    <col min="15582" max="15582" width="18.85546875" style="8" customWidth="1"/>
    <col min="15583" max="15584" width="15" style="8" customWidth="1"/>
    <col min="15585" max="15585" width="7.28515625" style="8" customWidth="1"/>
    <col min="15586" max="15586" width="11.140625" style="8" customWidth="1"/>
    <col min="15587" max="15587" width="13.7109375" style="8" customWidth="1"/>
    <col min="15588" max="15588" width="18.85546875" style="8" customWidth="1"/>
    <col min="15589" max="15589" width="17.5703125" style="8" customWidth="1"/>
    <col min="15590" max="15590" width="25.28515625" style="8" customWidth="1"/>
    <col min="15591" max="15591" width="20.140625" style="8" customWidth="1"/>
    <col min="15592" max="15592" width="15" style="8" customWidth="1"/>
    <col min="15593" max="15593" width="17.5703125" style="8" customWidth="1"/>
    <col min="15594" max="15594" width="16.28515625" style="8" customWidth="1"/>
    <col min="15595" max="15596" width="15" style="8" customWidth="1"/>
    <col min="15597" max="15597" width="17.5703125" style="8" customWidth="1"/>
    <col min="15598" max="15598" width="20.140625" style="8" customWidth="1"/>
    <col min="15599" max="15599" width="16.28515625" style="8" customWidth="1"/>
    <col min="15600" max="15601" width="25.28515625" style="8" customWidth="1"/>
    <col min="15602" max="15602" width="18.85546875" style="8" customWidth="1"/>
    <col min="15603" max="15604" width="20.140625" style="8" customWidth="1"/>
    <col min="15605" max="15605" width="11.140625" style="8" customWidth="1"/>
    <col min="15606" max="15606" width="29.140625" style="8" customWidth="1"/>
    <col min="15607" max="15607" width="34.28515625" style="8" customWidth="1"/>
    <col min="15608" max="15609" width="9.85546875" style="8" customWidth="1"/>
    <col min="15610" max="15610" width="17.5703125" style="8" customWidth="1"/>
    <col min="15611" max="15611" width="18.85546875" style="8" customWidth="1"/>
    <col min="15612" max="15612" width="9.85546875" style="8" customWidth="1"/>
    <col min="15613" max="15614" width="6" style="8" customWidth="1"/>
    <col min="15615" max="15615" width="13.7109375" style="8" customWidth="1"/>
    <col min="15616" max="15617" width="15" style="8" customWidth="1"/>
    <col min="15618" max="15618" width="17.5703125" style="8" customWidth="1"/>
    <col min="15619" max="15619" width="9.85546875" style="8" customWidth="1"/>
    <col min="15620" max="15620" width="7.28515625" style="8" customWidth="1"/>
    <col min="15621" max="15621" width="6" style="8" customWidth="1"/>
    <col min="15622" max="15627" width="17.5703125" style="8" customWidth="1"/>
    <col min="15628" max="15770" width="20.140625" style="8" customWidth="1"/>
    <col min="15771" max="15810" width="12.42578125" style="8" customWidth="1"/>
    <col min="15811" max="15811" width="20.140625" style="8" customWidth="1"/>
    <col min="15812" max="15812" width="21.42578125" style="8" customWidth="1"/>
    <col min="15813" max="15813" width="22.7109375" style="8" customWidth="1"/>
    <col min="15814" max="15814" width="13.7109375" style="8" customWidth="1"/>
    <col min="15815" max="15815" width="15" style="8" customWidth="1"/>
    <col min="15816" max="15818" width="17.5703125" style="8" customWidth="1"/>
    <col min="15819" max="15819" width="16.28515625" style="8" customWidth="1"/>
    <col min="15820" max="15820" width="15" style="8" customWidth="1"/>
    <col min="15821" max="15822" width="12.42578125" style="8" customWidth="1"/>
    <col min="15823" max="15824" width="17.5703125" style="8" customWidth="1"/>
    <col min="15825" max="15825" width="7.28515625" style="8" customWidth="1"/>
    <col min="15826" max="15826" width="21.42578125" style="8" customWidth="1"/>
    <col min="15827" max="15827" width="17.5703125" style="8" customWidth="1"/>
    <col min="15828" max="15828" width="20.140625" style="8" customWidth="1"/>
    <col min="15829" max="15829" width="16.28515625" style="8" customWidth="1"/>
    <col min="15830" max="15830" width="17.5703125" style="8" customWidth="1"/>
    <col min="15831" max="15831" width="6" style="8" customWidth="1"/>
    <col min="15832" max="15833" width="18.85546875" style="8" customWidth="1"/>
    <col min="15834" max="15835" width="20.140625" style="8" customWidth="1"/>
    <col min="15836" max="15836" width="6" style="8" customWidth="1"/>
    <col min="15837" max="15837" width="12.42578125" style="8" customWidth="1"/>
    <col min="15838" max="15838" width="18.85546875" style="8" customWidth="1"/>
    <col min="15839" max="15840" width="15" style="8" customWidth="1"/>
    <col min="15841" max="15841" width="7.28515625" style="8" customWidth="1"/>
    <col min="15842" max="15842" width="11.140625" style="8" customWidth="1"/>
    <col min="15843" max="15843" width="13.7109375" style="8" customWidth="1"/>
    <col min="15844" max="15844" width="18.85546875" style="8" customWidth="1"/>
    <col min="15845" max="15845" width="17.5703125" style="8" customWidth="1"/>
    <col min="15846" max="15846" width="25.28515625" style="8" customWidth="1"/>
    <col min="15847" max="15847" width="20.140625" style="8" customWidth="1"/>
    <col min="15848" max="15848" width="15" style="8" customWidth="1"/>
    <col min="15849" max="15849" width="17.5703125" style="8" customWidth="1"/>
    <col min="15850" max="15850" width="16.28515625" style="8" customWidth="1"/>
    <col min="15851" max="15852" width="15" style="8" customWidth="1"/>
    <col min="15853" max="15853" width="17.5703125" style="8" customWidth="1"/>
    <col min="15854" max="15854" width="20.140625" style="8" customWidth="1"/>
    <col min="15855" max="15855" width="16.28515625" style="8" customWidth="1"/>
    <col min="15856" max="15857" width="25.28515625" style="8" customWidth="1"/>
    <col min="15858" max="15858" width="18.85546875" style="8" customWidth="1"/>
    <col min="15859" max="15860" width="20.140625" style="8" customWidth="1"/>
    <col min="15861" max="15861" width="11.140625" style="8" customWidth="1"/>
    <col min="15862" max="15862" width="29.140625" style="8" customWidth="1"/>
    <col min="15863" max="15863" width="34.28515625" style="8" customWidth="1"/>
    <col min="15864" max="15865" width="9.85546875" style="8" customWidth="1"/>
    <col min="15866" max="15866" width="17.5703125" style="8" customWidth="1"/>
    <col min="15867" max="15867" width="18.85546875" style="8" customWidth="1"/>
    <col min="15868" max="15868" width="9.85546875" style="8" customWidth="1"/>
    <col min="15869" max="15870" width="6" style="8" customWidth="1"/>
    <col min="15871" max="15871" width="13.7109375" style="8" customWidth="1"/>
    <col min="15872" max="15873" width="15" style="8" customWidth="1"/>
    <col min="15874" max="15874" width="17.5703125" style="8" customWidth="1"/>
    <col min="15875" max="15875" width="9.85546875" style="8" customWidth="1"/>
    <col min="15876" max="15876" width="7.28515625" style="8" customWidth="1"/>
    <col min="15877" max="15877" width="6" style="8" customWidth="1"/>
    <col min="15878" max="15883" width="17.5703125" style="8" customWidth="1"/>
    <col min="15884" max="16026" width="20.140625" style="8" customWidth="1"/>
    <col min="16027" max="16066" width="12.42578125" style="8" customWidth="1"/>
    <col min="16067" max="16067" width="20.140625" style="8" customWidth="1"/>
    <col min="16068" max="16068" width="21.42578125" style="8" customWidth="1"/>
    <col min="16069" max="16069" width="22.7109375" style="8" customWidth="1"/>
    <col min="16070" max="16070" width="13.7109375" style="8" customWidth="1"/>
    <col min="16071" max="16071" width="15" style="8" customWidth="1"/>
    <col min="16072" max="16074" width="17.5703125" style="8" customWidth="1"/>
    <col min="16075" max="16075" width="16.28515625" style="8" customWidth="1"/>
    <col min="16076" max="16076" width="15" style="8" customWidth="1"/>
    <col min="16077" max="16078" width="12.42578125" style="8" customWidth="1"/>
    <col min="16079" max="16080" width="17.5703125" style="8" customWidth="1"/>
    <col min="16081" max="16081" width="7.28515625" style="8" customWidth="1"/>
    <col min="16082" max="16082" width="21.42578125" style="8" customWidth="1"/>
    <col min="16083" max="16083" width="17.5703125" style="8" customWidth="1"/>
    <col min="16084" max="16084" width="20.140625" style="8" customWidth="1"/>
    <col min="16085" max="16085" width="16.28515625" style="8" customWidth="1"/>
    <col min="16086" max="16086" width="17.5703125" style="8" customWidth="1"/>
    <col min="16087" max="16087" width="6" style="8" customWidth="1"/>
    <col min="16088" max="16089" width="18.85546875" style="8" customWidth="1"/>
    <col min="16090" max="16091" width="20.140625" style="8" customWidth="1"/>
    <col min="16092" max="16092" width="6" style="8" customWidth="1"/>
    <col min="16093" max="16093" width="12.42578125" style="8" customWidth="1"/>
    <col min="16094" max="16094" width="18.85546875" style="8" customWidth="1"/>
    <col min="16095" max="16096" width="15" style="8" customWidth="1"/>
    <col min="16097" max="16097" width="7.28515625" style="8" customWidth="1"/>
    <col min="16098" max="16098" width="11.140625" style="8" customWidth="1"/>
    <col min="16099" max="16099" width="13.7109375" style="8" customWidth="1"/>
    <col min="16100" max="16100" width="18.85546875" style="8" customWidth="1"/>
    <col min="16101" max="16101" width="17.5703125" style="8" customWidth="1"/>
    <col min="16102" max="16102" width="25.28515625" style="8" customWidth="1"/>
    <col min="16103" max="16103" width="20.140625" style="8" customWidth="1"/>
    <col min="16104" max="16104" width="15" style="8" customWidth="1"/>
    <col min="16105" max="16105" width="17.5703125" style="8" customWidth="1"/>
    <col min="16106" max="16106" width="16.28515625" style="8" customWidth="1"/>
    <col min="16107" max="16108" width="15" style="8" customWidth="1"/>
    <col min="16109" max="16109" width="17.5703125" style="8" customWidth="1"/>
    <col min="16110" max="16110" width="20.140625" style="8" customWidth="1"/>
    <col min="16111" max="16111" width="16.28515625" style="8" customWidth="1"/>
    <col min="16112" max="16113" width="25.28515625" style="8" customWidth="1"/>
    <col min="16114" max="16114" width="18.85546875" style="8" customWidth="1"/>
    <col min="16115" max="16116" width="20.140625" style="8" customWidth="1"/>
    <col min="16117" max="16117" width="11.140625" style="8" customWidth="1"/>
    <col min="16118" max="16118" width="29.140625" style="8" customWidth="1"/>
    <col min="16119" max="16119" width="34.28515625" style="8" customWidth="1"/>
    <col min="16120" max="16121" width="9.85546875" style="8" customWidth="1"/>
    <col min="16122" max="16122" width="17.5703125" style="8" customWidth="1"/>
    <col min="16123" max="16123" width="18.85546875" style="8" customWidth="1"/>
    <col min="16124" max="16124" width="9.85546875" style="8" customWidth="1"/>
    <col min="16125" max="16126" width="6" style="8" customWidth="1"/>
    <col min="16127" max="16127" width="13.7109375" style="8" customWidth="1"/>
    <col min="16128" max="16129" width="15" style="8" customWidth="1"/>
    <col min="16130" max="16130" width="17.5703125" style="8" customWidth="1"/>
    <col min="16131" max="16131" width="9.85546875" style="8" customWidth="1"/>
    <col min="16132" max="16132" width="7.28515625" style="8" customWidth="1"/>
    <col min="16133" max="16133" width="6" style="8" customWidth="1"/>
    <col min="16134" max="16139" width="17.5703125" style="8" customWidth="1"/>
    <col min="16140" max="16282" width="20.140625" style="8" customWidth="1"/>
    <col min="16283" max="16384" width="12.42578125" style="8" customWidth="1"/>
  </cols>
  <sheetData>
    <row r="1" spans="1:194" s="44" customFormat="1" ht="14.25" x14ac:dyDescent="0.2">
      <c r="A1" s="75"/>
      <c r="B1" s="121">
        <f ca="1">WORKDAY(TODAY(),1,$W$31:$W$544)</f>
        <v>45789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7" t="s">
        <v>0</v>
      </c>
      <c r="X1" s="78"/>
      <c r="Y1" s="77"/>
      <c r="Z1" s="77"/>
      <c r="AA1" s="77"/>
      <c r="AB1" s="77" t="s">
        <v>1</v>
      </c>
      <c r="AC1" s="77"/>
      <c r="AD1" s="77"/>
      <c r="AE1" s="77"/>
      <c r="AF1" s="79"/>
      <c r="AG1" s="7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</row>
    <row r="2" spans="1:194" s="44" customFormat="1" ht="14.25" x14ac:dyDescent="0.15">
      <c r="A2" s="76"/>
      <c r="B2" s="100" t="s">
        <v>92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</row>
    <row r="3" spans="1:194" s="44" customFormat="1" ht="14.25" x14ac:dyDescent="0.15">
      <c r="A3" s="54"/>
      <c r="B3" s="100" t="s">
        <v>93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</row>
    <row r="4" spans="1:194" s="44" customFormat="1" ht="12.75" customHeight="1" x14ac:dyDescent="0.2">
      <c r="A4" s="71"/>
      <c r="B4" s="80" t="s">
        <v>96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</row>
    <row r="5" spans="1:194" s="44" customFormat="1" x14ac:dyDescent="0.15">
      <c r="A5" s="70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</row>
    <row r="6" spans="1:194" s="44" customFormat="1" ht="12" x14ac:dyDescent="0.2">
      <c r="A6" s="127" t="str">
        <f>IF(A4="Sim",VLOOKUP($B$1,$A$12:$T$4692,18),"")</f>
        <v/>
      </c>
      <c r="B6" s="128" t="s">
        <v>74</v>
      </c>
      <c r="C6" s="128" t="s">
        <v>91</v>
      </c>
      <c r="D6" s="128" t="s">
        <v>99</v>
      </c>
      <c r="E6" s="128" t="s">
        <v>75</v>
      </c>
      <c r="F6" s="128" t="s">
        <v>76</v>
      </c>
      <c r="G6" s="128" t="s">
        <v>77</v>
      </c>
      <c r="H6" s="128" t="s">
        <v>78</v>
      </c>
      <c r="I6" s="128" t="s">
        <v>79</v>
      </c>
      <c r="J6" s="128" t="s">
        <v>80</v>
      </c>
      <c r="K6" s="128" t="s">
        <v>81</v>
      </c>
      <c r="L6" s="128" t="s">
        <v>82</v>
      </c>
      <c r="M6" s="128" t="s">
        <v>83</v>
      </c>
      <c r="N6" s="128" t="s">
        <v>84</v>
      </c>
      <c r="O6" s="128" t="s">
        <v>85</v>
      </c>
      <c r="P6" s="128" t="s">
        <v>86</v>
      </c>
      <c r="Q6" s="128" t="s">
        <v>87</v>
      </c>
      <c r="R6" s="128" t="s">
        <v>88</v>
      </c>
      <c r="S6" s="128" t="s">
        <v>89</v>
      </c>
      <c r="T6" s="128" t="s">
        <v>90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</row>
    <row r="7" spans="1:194" s="44" customFormat="1" ht="12.75" x14ac:dyDescent="0.15">
      <c r="A7" s="102" t="s">
        <v>72</v>
      </c>
      <c r="B7" s="96" t="s">
        <v>4</v>
      </c>
      <c r="C7" s="96" t="s">
        <v>5</v>
      </c>
      <c r="D7" s="103" t="s">
        <v>6</v>
      </c>
      <c r="E7" s="104" t="s">
        <v>6</v>
      </c>
      <c r="F7" s="103" t="s">
        <v>6</v>
      </c>
      <c r="G7" s="103" t="s">
        <v>6</v>
      </c>
      <c r="H7" s="103" t="s">
        <v>6</v>
      </c>
      <c r="I7" s="105" t="s">
        <v>7</v>
      </c>
      <c r="J7" s="105" t="s">
        <v>7</v>
      </c>
      <c r="K7" s="105" t="s">
        <v>7</v>
      </c>
      <c r="L7" s="105" t="s">
        <v>7</v>
      </c>
      <c r="M7" s="106" t="s">
        <v>7</v>
      </c>
      <c r="N7" s="107" t="s">
        <v>8</v>
      </c>
      <c r="O7" s="108" t="s">
        <v>9</v>
      </c>
      <c r="P7" s="96" t="s">
        <v>10</v>
      </c>
      <c r="Q7" s="109" t="s">
        <v>11</v>
      </c>
      <c r="R7" s="109" t="s">
        <v>11</v>
      </c>
      <c r="S7" s="110" t="s">
        <v>12</v>
      </c>
      <c r="T7" s="111" t="s">
        <v>12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</row>
    <row r="8" spans="1:194" s="44" customFormat="1" ht="14.25" x14ac:dyDescent="0.15">
      <c r="A8" s="123">
        <v>44057</v>
      </c>
      <c r="B8" s="96" t="s">
        <v>13</v>
      </c>
      <c r="C8" s="96" t="s">
        <v>14</v>
      </c>
      <c r="D8" s="112" t="s">
        <v>15</v>
      </c>
      <c r="E8" s="113" t="s">
        <v>16</v>
      </c>
      <c r="F8" s="96" t="s">
        <v>16</v>
      </c>
      <c r="G8" s="96" t="s">
        <v>16</v>
      </c>
      <c r="H8" s="96" t="s">
        <v>16</v>
      </c>
      <c r="I8" s="114"/>
      <c r="J8" s="114" t="s">
        <v>3</v>
      </c>
      <c r="K8" s="115" t="s">
        <v>17</v>
      </c>
      <c r="L8" s="115" t="s">
        <v>17</v>
      </c>
      <c r="M8" s="107" t="s">
        <v>16</v>
      </c>
      <c r="N8" s="107" t="s">
        <v>18</v>
      </c>
      <c r="O8" s="108"/>
      <c r="P8" s="96"/>
      <c r="Q8" s="96"/>
      <c r="R8" s="109"/>
      <c r="S8" s="110" t="s">
        <v>19</v>
      </c>
      <c r="T8" s="111" t="s">
        <v>3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</row>
    <row r="9" spans="1:194" s="44" customFormat="1" ht="14.25" x14ac:dyDescent="0.2">
      <c r="A9" s="116" t="s">
        <v>73</v>
      </c>
      <c r="B9" s="124" t="s">
        <v>95</v>
      </c>
      <c r="C9" s="96" t="s">
        <v>97</v>
      </c>
      <c r="D9" s="96"/>
      <c r="E9" s="113" t="s">
        <v>20</v>
      </c>
      <c r="F9" s="96" t="s">
        <v>21</v>
      </c>
      <c r="G9" s="96" t="s">
        <v>21</v>
      </c>
      <c r="H9" s="96" t="s">
        <v>21</v>
      </c>
      <c r="I9" s="114" t="s">
        <v>22</v>
      </c>
      <c r="J9" s="114" t="s">
        <v>23</v>
      </c>
      <c r="K9" s="115" t="s">
        <v>24</v>
      </c>
      <c r="L9" s="115" t="s">
        <v>24</v>
      </c>
      <c r="M9" s="107" t="s">
        <v>25</v>
      </c>
      <c r="N9" s="96" t="s">
        <v>21</v>
      </c>
      <c r="O9" s="108"/>
      <c r="P9" s="96"/>
      <c r="Q9" s="96"/>
      <c r="R9" s="109"/>
      <c r="S9" s="110" t="s">
        <v>26</v>
      </c>
      <c r="T9" s="111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</row>
    <row r="10" spans="1:194" s="44" customFormat="1" ht="14.25" x14ac:dyDescent="0.15">
      <c r="A10" s="123">
        <v>44062</v>
      </c>
      <c r="B10" s="96" t="s">
        <v>94</v>
      </c>
      <c r="C10" s="96" t="s">
        <v>98</v>
      </c>
      <c r="D10" s="112" t="s">
        <v>27</v>
      </c>
      <c r="E10" s="113" t="s">
        <v>28</v>
      </c>
      <c r="F10" s="96" t="s">
        <v>29</v>
      </c>
      <c r="G10" s="96" t="s">
        <v>30</v>
      </c>
      <c r="H10" s="96" t="s">
        <v>31</v>
      </c>
      <c r="I10" s="114" t="s">
        <v>32</v>
      </c>
      <c r="J10" s="114" t="s">
        <v>17</v>
      </c>
      <c r="K10" s="96" t="s">
        <v>33</v>
      </c>
      <c r="L10" s="96" t="s">
        <v>34</v>
      </c>
      <c r="M10" s="96" t="s">
        <v>35</v>
      </c>
      <c r="N10" s="107" t="s">
        <v>36</v>
      </c>
      <c r="O10" s="108"/>
      <c r="P10" s="96" t="s">
        <v>37</v>
      </c>
      <c r="Q10" s="96" t="s">
        <v>49</v>
      </c>
      <c r="R10" s="109"/>
      <c r="S10" s="110"/>
      <c r="T10" s="111"/>
      <c r="U10" s="37"/>
      <c r="V10" s="40"/>
      <c r="W10" s="81" t="s">
        <v>38</v>
      </c>
      <c r="X10" s="82" t="s">
        <v>2</v>
      </c>
      <c r="Y10" s="81" t="s">
        <v>39</v>
      </c>
      <c r="Z10" s="81" t="s">
        <v>40</v>
      </c>
      <c r="AA10" s="81" t="s">
        <v>41</v>
      </c>
      <c r="AB10" s="81" t="s">
        <v>42</v>
      </c>
      <c r="AC10" s="83" t="s">
        <v>42</v>
      </c>
      <c r="AD10" s="81" t="s">
        <v>43</v>
      </c>
      <c r="AE10" s="81" t="s">
        <v>44</v>
      </c>
      <c r="AF10" s="84" t="s">
        <v>45</v>
      </c>
      <c r="AG10" s="81" t="s">
        <v>45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</row>
    <row r="11" spans="1:194" s="44" customFormat="1" ht="12.75" x14ac:dyDescent="0.2">
      <c r="A11" s="118"/>
      <c r="B11" s="96" t="s">
        <v>46</v>
      </c>
      <c r="C11" s="96" t="s">
        <v>46</v>
      </c>
      <c r="D11" s="114"/>
      <c r="E11" s="113"/>
      <c r="F11" s="119"/>
      <c r="G11" s="119" t="s">
        <v>47</v>
      </c>
      <c r="H11" s="119"/>
      <c r="I11" s="117"/>
      <c r="J11" s="114" t="s">
        <v>24</v>
      </c>
      <c r="K11" s="113"/>
      <c r="L11" s="113"/>
      <c r="M11" s="120"/>
      <c r="N11" s="120"/>
      <c r="O11" s="108"/>
      <c r="P11" s="96" t="s">
        <v>46</v>
      </c>
      <c r="Q11" s="111"/>
      <c r="R11" s="109" t="s">
        <v>46</v>
      </c>
      <c r="S11" s="110"/>
      <c r="T11" s="111"/>
      <c r="U11" s="39"/>
      <c r="V11" s="40"/>
      <c r="W11" s="81"/>
      <c r="X11" s="82"/>
      <c r="Y11" s="81" t="s">
        <v>46</v>
      </c>
      <c r="Z11" s="81" t="s">
        <v>48</v>
      </c>
      <c r="AA11" s="85">
        <f>I12</f>
        <v>1.7500000000000002E-2</v>
      </c>
      <c r="AB11" s="81" t="s">
        <v>46</v>
      </c>
      <c r="AC11" s="83" t="s">
        <v>49</v>
      </c>
      <c r="AD11" s="81" t="s">
        <v>46</v>
      </c>
      <c r="AE11" s="81"/>
      <c r="AF11" s="84" t="s">
        <v>50</v>
      </c>
      <c r="AG11" s="81" t="s">
        <v>50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</row>
    <row r="12" spans="1:194" ht="14.25" x14ac:dyDescent="0.2">
      <c r="A12" s="101">
        <f>A10</f>
        <v>44062</v>
      </c>
      <c r="B12" s="72">
        <f ca="1">IF(A12&lt;=TODAY(),C12+P12,IF(AND(A12&gt;TODAY(),A12&lt;=$B$1),IF(VLOOKUP(TODAY(),$A$10:$D$5000,4,FALSE)=0,"n.d",C12+P12),"n.d"))</f>
        <v>10000</v>
      </c>
      <c r="C12" s="125">
        <v>10000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6">
        <v>1.7500000000000002E-2</v>
      </c>
      <c r="J12" s="73">
        <f>AD31</f>
        <v>44062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IF($O12&gt;0,VLOOKUP($O12,$W$12:$AC$29,7),0)</f>
        <v>0</v>
      </c>
      <c r="R12" s="13">
        <f>IF(Q12&gt;0,TRUNC(Q12*C12,8),0)</f>
        <v>0</v>
      </c>
      <c r="S12" s="18" t="str">
        <f>AF12</f>
        <v>J=</v>
      </c>
      <c r="T12" s="34">
        <f>AG12</f>
        <v>44244</v>
      </c>
      <c r="U12" s="3"/>
      <c r="V12" s="19"/>
      <c r="W12" s="86">
        <v>0</v>
      </c>
      <c r="X12" s="87">
        <f t="shared" ref="X12:X20" si="6">AD31</f>
        <v>44062</v>
      </c>
      <c r="Y12" s="122">
        <f>C12</f>
        <v>10000</v>
      </c>
      <c r="Z12" s="88"/>
      <c r="AA12" s="89"/>
      <c r="AB12" s="88"/>
      <c r="AC12" s="90"/>
      <c r="AD12" s="89"/>
      <c r="AE12" s="86">
        <v>0</v>
      </c>
      <c r="AF12" s="91" t="s">
        <v>51</v>
      </c>
      <c r="AG12" s="92">
        <f t="shared" ref="AG12:AG13" si="7">X13</f>
        <v>44244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42">
        <f t="shared" ref="A13:A76" si="8">(A12+1)</f>
        <v>44063</v>
      </c>
      <c r="B13" s="72">
        <f ca="1">IF(A13&lt;=TODAY(),C13+P13,IF(AND(A13&gt;TODAY(),A13&lt;=$B$1),IF(VLOOKUP(TODAY(),$A$10:$D$5000,4,FALSE)=0,"n.d",C13+P13),"n.d"))</f>
        <v>10001.435409989999</v>
      </c>
      <c r="C13" s="6">
        <f t="shared" ref="C13:C76" si="9">(C12-R12)</f>
        <v>10000</v>
      </c>
      <c r="D13" s="12">
        <f ca="1">IF(A13&lt;$B$1,VLOOKUP(A13,[1]DI!$A$4:$B$15000,2,FALSE),0)</f>
        <v>1.9000000000000006E-2</v>
      </c>
      <c r="E13" s="13">
        <f t="shared" ca="1" si="0"/>
        <v>1.0000746899999999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1.7500000000000002E-2</v>
      </c>
      <c r="J13" s="34">
        <f t="shared" ref="J13:J76" si="12">IF(O12&gt;0,VLOOKUP(O12,W$12:AG$150,2),J12)</f>
        <v>44062</v>
      </c>
      <c r="K13" s="2">
        <f t="shared" ref="K13:K76" si="13">IF(A13&gt;J13,IF(NETWORKDAYS(J13,A13,$W$31:$W$544)-1=0,1,NETWORKDAYS(J13,A13,$W$31:$W$544)-1),0)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1.000068846</v>
      </c>
      <c r="N13" s="11">
        <f t="shared" ca="1" si="3"/>
        <v>1.0001435409999999</v>
      </c>
      <c r="O13" s="17">
        <f t="shared" ref="O13:O76" si="15">IF(VLOOKUP(A13,X$12:AE$150,8)=VLOOKUP(A12,X$12:AE$150,8),0,VLOOKUP(A13,X$12:AE$150,8))</f>
        <v>0</v>
      </c>
      <c r="P13" s="13">
        <f t="shared" ca="1" si="4"/>
        <v>1.4354099899999999</v>
      </c>
      <c r="Q13" s="20">
        <f t="shared" si="5"/>
        <v>0</v>
      </c>
      <c r="R13" s="13">
        <f t="shared" ref="R13:R76" si="16">IF(Q13&gt;0,TRUNC(Q13*C13,8),0)</f>
        <v>0</v>
      </c>
      <c r="S13" s="4" t="str">
        <f t="shared" ref="S13:S76" si="17">IF(O12&gt;0,VLOOKUP(O12,W$12:AG$150,10),S12)</f>
        <v>J=</v>
      </c>
      <c r="T13" s="34">
        <f t="shared" ref="T13:T76" si="18">IF(O12&gt;0,VLOOKUP(O12,W$12:AG$150,11),T12)</f>
        <v>44244</v>
      </c>
      <c r="U13" s="3"/>
      <c r="V13" s="4"/>
      <c r="W13" s="86">
        <f t="shared" ref="W13:W20" si="19">W12+1</f>
        <v>1</v>
      </c>
      <c r="X13" s="87">
        <f t="shared" si="6"/>
        <v>44244</v>
      </c>
      <c r="Y13" s="122">
        <f t="shared" ref="Y13" si="20">(Y12-AB13)</f>
        <v>10000</v>
      </c>
      <c r="Z13" s="89">
        <f t="shared" ref="Z13:Z20" si="21">NETWORKDAYS(X12,X13,W$31:W$444)-1</f>
        <v>123</v>
      </c>
      <c r="AA13" s="122">
        <f>ROUND((ROUND(((1+AA$11)^(Z13/252)),9)-1)*Y12,8)</f>
        <v>85.037409999999994</v>
      </c>
      <c r="AB13" s="122">
        <f>TRUNC(Y12*AC13,6)</f>
        <v>0</v>
      </c>
      <c r="AC13" s="90">
        <v>0</v>
      </c>
      <c r="AD13" s="122">
        <f t="shared" ref="AD13" si="22">(AA13+AB13)</f>
        <v>85.037409999999994</v>
      </c>
      <c r="AE13" s="86">
        <f t="shared" ref="AE13:AE20" si="23">AE12+1</f>
        <v>1</v>
      </c>
      <c r="AF13" s="91" t="s">
        <v>51</v>
      </c>
      <c r="AG13" s="92">
        <f t="shared" si="7"/>
        <v>44424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42">
        <f t="shared" si="8"/>
        <v>44064</v>
      </c>
      <c r="B14" s="72">
        <f t="shared" ref="B14:B77" ca="1" si="24">IF(A14&lt;=TODAY(),C14+P14,IF(AND(A14&gt;TODAY(),A14&lt;=$B$1),IF(VLOOKUP(TODAY(),$A$10:$D$5000,4,FALSE)=0,"n.d",C14+P14),"n.d"))</f>
        <v>10002.87107999</v>
      </c>
      <c r="C14" s="6">
        <f t="shared" si="9"/>
        <v>10000</v>
      </c>
      <c r="D14" s="12">
        <f ca="1">IF(A14&lt;$B$1,VLOOKUP(A14,[1]DI!$A$4:$B$15000,2,FALSE),0)</f>
        <v>1.9000000000000006E-2</v>
      </c>
      <c r="E14" s="13">
        <f t="shared" ca="1" si="0"/>
        <v>1.0000746899999999</v>
      </c>
      <c r="F14" s="13">
        <f ca="1">(TRUNC(PRODUCT($E$12:$E13),16))</f>
        <v>1.0001493855785999</v>
      </c>
      <c r="G14" s="13">
        <f t="shared" si="10"/>
        <v>1</v>
      </c>
      <c r="H14" s="13">
        <f t="shared" ca="1" si="1"/>
        <v>1.00014939</v>
      </c>
      <c r="I14" s="12">
        <f t="shared" si="11"/>
        <v>1.7500000000000002E-2</v>
      </c>
      <c r="J14" s="34">
        <f t="shared" si="12"/>
        <v>44062</v>
      </c>
      <c r="K14" s="2">
        <f t="shared" si="13"/>
        <v>2</v>
      </c>
      <c r="L14" s="17">
        <f t="shared" si="14"/>
        <v>2</v>
      </c>
      <c r="M14" s="11">
        <f t="shared" si="2"/>
        <v>1.000137697</v>
      </c>
      <c r="N14" s="11">
        <f t="shared" ca="1" si="3"/>
        <v>1.000287108</v>
      </c>
      <c r="O14" s="17">
        <f t="shared" si="15"/>
        <v>0</v>
      </c>
      <c r="P14" s="13">
        <f t="shared" ca="1" si="4"/>
        <v>2.8710799900000001</v>
      </c>
      <c r="Q14" s="20">
        <f t="shared" si="5"/>
        <v>0</v>
      </c>
      <c r="R14" s="13">
        <f t="shared" si="16"/>
        <v>0</v>
      </c>
      <c r="S14" s="4" t="str">
        <f t="shared" si="17"/>
        <v>J=</v>
      </c>
      <c r="T14" s="34">
        <f t="shared" si="18"/>
        <v>44244</v>
      </c>
      <c r="U14" s="3"/>
      <c r="V14" s="4"/>
      <c r="W14" s="86">
        <f t="shared" si="19"/>
        <v>2</v>
      </c>
      <c r="X14" s="87">
        <f t="shared" si="6"/>
        <v>44424</v>
      </c>
      <c r="Y14" s="122">
        <f t="shared" ref="Y14:Y20" si="25">(Y13-AB14)</f>
        <v>10000</v>
      </c>
      <c r="Z14" s="89">
        <f t="shared" si="21"/>
        <v>125</v>
      </c>
      <c r="AA14" s="122">
        <f t="shared" ref="AA14:AA20" si="26">ROUND((ROUND(((1+AA$11)^(Z14/252)),9)-1)*Y13,8)</f>
        <v>86.426090000000002</v>
      </c>
      <c r="AB14" s="122">
        <f t="shared" ref="AB14:AB20" si="27">TRUNC(Y13*AC14,6)</f>
        <v>0</v>
      </c>
      <c r="AC14" s="90">
        <v>0</v>
      </c>
      <c r="AD14" s="122">
        <f t="shared" ref="AD14:AD20" si="28">(AA14+AB14)</f>
        <v>86.426090000000002</v>
      </c>
      <c r="AE14" s="86">
        <f t="shared" si="23"/>
        <v>2</v>
      </c>
      <c r="AF14" s="91" t="s">
        <v>51</v>
      </c>
      <c r="AG14" s="92">
        <f t="shared" ref="AG14:AG19" si="29">X15</f>
        <v>44606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42">
        <f t="shared" si="8"/>
        <v>44065</v>
      </c>
      <c r="B15" s="72">
        <f t="shared" ca="1" si="24"/>
        <v>10004.30689</v>
      </c>
      <c r="C15" s="6">
        <f t="shared" si="9"/>
        <v>10000</v>
      </c>
      <c r="D15" s="12">
        <f ca="1">IF(A15&lt;$B$1,VLOOKUP(A15,[1]DI!$A$4:$B$15000,2,FALSE),0)</f>
        <v>0</v>
      </c>
      <c r="E15" s="13">
        <f t="shared" ca="1" si="0"/>
        <v>1</v>
      </c>
      <c r="F15" s="13">
        <f ca="1">(TRUNC(PRODUCT($E$12:$E14),16))</f>
        <v>1.0002240867362</v>
      </c>
      <c r="G15" s="13">
        <f t="shared" si="10"/>
        <v>1</v>
      </c>
      <c r="H15" s="13">
        <f t="shared" ca="1" si="1"/>
        <v>1.0002240899999999</v>
      </c>
      <c r="I15" s="12">
        <f t="shared" si="11"/>
        <v>1.7500000000000002E-2</v>
      </c>
      <c r="J15" s="34">
        <f t="shared" si="12"/>
        <v>44062</v>
      </c>
      <c r="K15" s="2">
        <f t="shared" si="13"/>
        <v>2</v>
      </c>
      <c r="L15" s="17">
        <f t="shared" si="14"/>
        <v>3</v>
      </c>
      <c r="M15" s="11">
        <f t="shared" si="2"/>
        <v>1.0002065529999999</v>
      </c>
      <c r="N15" s="11">
        <f t="shared" ca="1" si="3"/>
        <v>1.0004306890000001</v>
      </c>
      <c r="O15" s="17">
        <f t="shared" si="15"/>
        <v>0</v>
      </c>
      <c r="P15" s="13">
        <f t="shared" ca="1" si="4"/>
        <v>4.3068900000000001</v>
      </c>
      <c r="Q15" s="20">
        <f t="shared" si="5"/>
        <v>0</v>
      </c>
      <c r="R15" s="13">
        <f t="shared" si="16"/>
        <v>0</v>
      </c>
      <c r="S15" s="4" t="str">
        <f t="shared" si="17"/>
        <v>J=</v>
      </c>
      <c r="T15" s="34">
        <f t="shared" si="18"/>
        <v>44244</v>
      </c>
      <c r="U15" s="3"/>
      <c r="V15" s="4"/>
      <c r="W15" s="86">
        <f t="shared" si="19"/>
        <v>3</v>
      </c>
      <c r="X15" s="87">
        <f t="shared" si="6"/>
        <v>44606</v>
      </c>
      <c r="Y15" s="122">
        <f t="shared" si="25"/>
        <v>10000</v>
      </c>
      <c r="Z15" s="89">
        <f t="shared" si="21"/>
        <v>126</v>
      </c>
      <c r="AA15" s="122">
        <f t="shared" si="26"/>
        <v>87.120500000000007</v>
      </c>
      <c r="AB15" s="122">
        <f t="shared" si="27"/>
        <v>0</v>
      </c>
      <c r="AC15" s="90">
        <v>0</v>
      </c>
      <c r="AD15" s="122">
        <f t="shared" si="28"/>
        <v>87.120500000000007</v>
      </c>
      <c r="AE15" s="86">
        <f t="shared" si="23"/>
        <v>3</v>
      </c>
      <c r="AF15" s="91" t="s">
        <v>52</v>
      </c>
      <c r="AG15" s="92">
        <f t="shared" si="29"/>
        <v>44788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42">
        <f t="shared" si="8"/>
        <v>44066</v>
      </c>
      <c r="B16" s="72">
        <f t="shared" ca="1" si="24"/>
        <v>10004.30689</v>
      </c>
      <c r="C16" s="6">
        <f t="shared" si="9"/>
        <v>10000</v>
      </c>
      <c r="D16" s="12">
        <f ca="1">IF(A16&lt;$B$1,VLOOKUP(A16,[1]DI!$A$4:$B$15000,2,FALSE),0)</f>
        <v>0</v>
      </c>
      <c r="E16" s="13">
        <f t="shared" ca="1" si="0"/>
        <v>1</v>
      </c>
      <c r="F16" s="13">
        <f ca="1">(TRUNC(PRODUCT($E$12:$E15),16))</f>
        <v>1.0002240867362</v>
      </c>
      <c r="G16" s="13">
        <f t="shared" si="10"/>
        <v>1</v>
      </c>
      <c r="H16" s="13">
        <f t="shared" ca="1" si="1"/>
        <v>1.0002240899999999</v>
      </c>
      <c r="I16" s="12">
        <f t="shared" si="11"/>
        <v>1.7500000000000002E-2</v>
      </c>
      <c r="J16" s="34">
        <f t="shared" si="12"/>
        <v>44062</v>
      </c>
      <c r="K16" s="2">
        <f t="shared" si="13"/>
        <v>2</v>
      </c>
      <c r="L16" s="17">
        <f t="shared" si="14"/>
        <v>3</v>
      </c>
      <c r="M16" s="11">
        <f t="shared" si="2"/>
        <v>1.0002065529999999</v>
      </c>
      <c r="N16" s="11">
        <f t="shared" ca="1" si="3"/>
        <v>1.0004306890000001</v>
      </c>
      <c r="O16" s="17">
        <f t="shared" si="15"/>
        <v>0</v>
      </c>
      <c r="P16" s="13">
        <f t="shared" ca="1" si="4"/>
        <v>4.3068900000000001</v>
      </c>
      <c r="Q16" s="20">
        <f t="shared" si="5"/>
        <v>0</v>
      </c>
      <c r="R16" s="13">
        <f t="shared" si="16"/>
        <v>0</v>
      </c>
      <c r="S16" s="4" t="str">
        <f t="shared" si="17"/>
        <v>J=</v>
      </c>
      <c r="T16" s="34">
        <f t="shared" si="18"/>
        <v>44244</v>
      </c>
      <c r="U16" s="3"/>
      <c r="V16" s="4"/>
      <c r="W16" s="86">
        <f t="shared" si="19"/>
        <v>4</v>
      </c>
      <c r="X16" s="87">
        <f t="shared" si="6"/>
        <v>44788</v>
      </c>
      <c r="Y16" s="122">
        <f t="shared" si="25"/>
        <v>0</v>
      </c>
      <c r="Z16" s="89">
        <f t="shared" si="21"/>
        <v>125</v>
      </c>
      <c r="AA16" s="122">
        <f t="shared" si="26"/>
        <v>86.426090000000002</v>
      </c>
      <c r="AB16" s="122">
        <f t="shared" si="27"/>
        <v>10000</v>
      </c>
      <c r="AC16" s="90">
        <v>1</v>
      </c>
      <c r="AD16" s="122">
        <f t="shared" si="28"/>
        <v>10086.426090000001</v>
      </c>
      <c r="AE16" s="86">
        <f t="shared" si="23"/>
        <v>4</v>
      </c>
      <c r="AF16" s="91" t="s">
        <v>51</v>
      </c>
      <c r="AG16" s="92">
        <f t="shared" si="29"/>
        <v>44971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42">
        <f t="shared" si="8"/>
        <v>44067</v>
      </c>
      <c r="B17" s="72">
        <f t="shared" ca="1" si="24"/>
        <v>10004.30689</v>
      </c>
      <c r="C17" s="6">
        <f t="shared" si="9"/>
        <v>10000</v>
      </c>
      <c r="D17" s="12">
        <f ca="1">IF(A17&lt;$B$1,VLOOKUP(A17,[1]DI!$A$4:$B$15000,2,FALSE),0)</f>
        <v>1.9000000000000006E-2</v>
      </c>
      <c r="E17" s="13">
        <f t="shared" ca="1" si="0"/>
        <v>1.0000746899999999</v>
      </c>
      <c r="F17" s="13">
        <f ca="1">(TRUNC(PRODUCT($E$12:$E16),16))</f>
        <v>1.0002240867362</v>
      </c>
      <c r="G17" s="13">
        <f t="shared" si="10"/>
        <v>1</v>
      </c>
      <c r="H17" s="13">
        <f t="shared" ca="1" si="1"/>
        <v>1.0002240899999999</v>
      </c>
      <c r="I17" s="12">
        <f t="shared" si="11"/>
        <v>1.7500000000000002E-2</v>
      </c>
      <c r="J17" s="34">
        <f t="shared" si="12"/>
        <v>44062</v>
      </c>
      <c r="K17" s="2">
        <f t="shared" si="13"/>
        <v>3</v>
      </c>
      <c r="L17" s="17">
        <f t="shared" si="14"/>
        <v>3</v>
      </c>
      <c r="M17" s="11">
        <f t="shared" si="2"/>
        <v>1.0002065529999999</v>
      </c>
      <c r="N17" s="11">
        <f t="shared" ca="1" si="3"/>
        <v>1.0004306890000001</v>
      </c>
      <c r="O17" s="17">
        <f t="shared" si="15"/>
        <v>0</v>
      </c>
      <c r="P17" s="13">
        <f t="shared" ca="1" si="4"/>
        <v>4.3068900000000001</v>
      </c>
      <c r="Q17" s="20">
        <f t="shared" si="5"/>
        <v>0</v>
      </c>
      <c r="R17" s="13">
        <f t="shared" si="16"/>
        <v>0</v>
      </c>
      <c r="S17" s="4" t="str">
        <f t="shared" si="17"/>
        <v>J=</v>
      </c>
      <c r="T17" s="34">
        <f t="shared" si="18"/>
        <v>44244</v>
      </c>
      <c r="U17" s="3"/>
      <c r="V17" s="4"/>
      <c r="W17" s="86">
        <f t="shared" si="19"/>
        <v>5</v>
      </c>
      <c r="X17" s="87">
        <f t="shared" si="6"/>
        <v>44971</v>
      </c>
      <c r="Y17" s="122">
        <f t="shared" si="25"/>
        <v>0</v>
      </c>
      <c r="Z17" s="89">
        <f t="shared" si="21"/>
        <v>127</v>
      </c>
      <c r="AA17" s="122">
        <f t="shared" si="26"/>
        <v>0</v>
      </c>
      <c r="AB17" s="122">
        <f t="shared" si="27"/>
        <v>0</v>
      </c>
      <c r="AC17" s="90">
        <v>0</v>
      </c>
      <c r="AD17" s="122">
        <f t="shared" si="28"/>
        <v>0</v>
      </c>
      <c r="AE17" s="86">
        <f t="shared" si="23"/>
        <v>5</v>
      </c>
      <c r="AF17" s="91" t="s">
        <v>52</v>
      </c>
      <c r="AG17" s="92">
        <f t="shared" si="29"/>
        <v>45152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42">
        <f t="shared" si="8"/>
        <v>44068</v>
      </c>
      <c r="B18" s="72">
        <f t="shared" ca="1" si="24"/>
        <v>10005.74284999</v>
      </c>
      <c r="C18" s="6">
        <f t="shared" si="9"/>
        <v>10000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1.7500000000000002E-2</v>
      </c>
      <c r="J18" s="34">
        <f t="shared" si="12"/>
        <v>44062</v>
      </c>
      <c r="K18" s="2">
        <f t="shared" si="13"/>
        <v>4</v>
      </c>
      <c r="L18" s="17">
        <f t="shared" si="14"/>
        <v>4</v>
      </c>
      <c r="M18" s="11">
        <f t="shared" si="2"/>
        <v>1.000275413</v>
      </c>
      <c r="N18" s="11">
        <f t="shared" ca="1" si="3"/>
        <v>1.0005742849999999</v>
      </c>
      <c r="O18" s="17">
        <f t="shared" si="15"/>
        <v>0</v>
      </c>
      <c r="P18" s="13">
        <f t="shared" ca="1" si="4"/>
        <v>5.7428499899999998</v>
      </c>
      <c r="Q18" s="20">
        <f t="shared" si="5"/>
        <v>0</v>
      </c>
      <c r="R18" s="13">
        <f t="shared" si="16"/>
        <v>0</v>
      </c>
      <c r="S18" s="4" t="str">
        <f t="shared" si="17"/>
        <v>J=</v>
      </c>
      <c r="T18" s="34">
        <f t="shared" si="18"/>
        <v>44244</v>
      </c>
      <c r="U18" s="3"/>
      <c r="V18" s="4"/>
      <c r="W18" s="86">
        <f t="shared" si="19"/>
        <v>6</v>
      </c>
      <c r="X18" s="87">
        <f t="shared" si="6"/>
        <v>45152</v>
      </c>
      <c r="Y18" s="122">
        <f t="shared" si="25"/>
        <v>0</v>
      </c>
      <c r="Z18" s="89">
        <f t="shared" si="21"/>
        <v>123</v>
      </c>
      <c r="AA18" s="122">
        <f t="shared" si="26"/>
        <v>0</v>
      </c>
      <c r="AB18" s="122">
        <f t="shared" si="27"/>
        <v>0</v>
      </c>
      <c r="AC18" s="90">
        <v>0.5</v>
      </c>
      <c r="AD18" s="122">
        <f t="shared" si="28"/>
        <v>0</v>
      </c>
      <c r="AE18" s="86">
        <f t="shared" si="23"/>
        <v>6</v>
      </c>
      <c r="AF18" s="91" t="s">
        <v>51</v>
      </c>
      <c r="AG18" s="92">
        <f t="shared" si="29"/>
        <v>45336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42">
        <f t="shared" si="8"/>
        <v>44069</v>
      </c>
      <c r="B19" s="72">
        <f t="shared" ca="1" si="24"/>
        <v>10007.179169999999</v>
      </c>
      <c r="C19" s="6">
        <f t="shared" si="9"/>
        <v>10000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1.7500000000000002E-2</v>
      </c>
      <c r="J19" s="34">
        <f t="shared" si="12"/>
        <v>44062</v>
      </c>
      <c r="K19" s="2">
        <f t="shared" si="13"/>
        <v>5</v>
      </c>
      <c r="L19" s="17">
        <f t="shared" si="14"/>
        <v>5</v>
      </c>
      <c r="M19" s="11">
        <f t="shared" si="2"/>
        <v>1.000344278</v>
      </c>
      <c r="N19" s="11">
        <f t="shared" ca="1" si="3"/>
        <v>1.000717917</v>
      </c>
      <c r="O19" s="17">
        <f t="shared" si="15"/>
        <v>0</v>
      </c>
      <c r="P19" s="13">
        <f t="shared" ca="1" si="4"/>
        <v>7.1791700000000001</v>
      </c>
      <c r="Q19" s="20">
        <f t="shared" si="5"/>
        <v>0</v>
      </c>
      <c r="R19" s="13">
        <f t="shared" si="16"/>
        <v>0</v>
      </c>
      <c r="S19" s="4" t="str">
        <f t="shared" si="17"/>
        <v>J=</v>
      </c>
      <c r="T19" s="34">
        <f t="shared" si="18"/>
        <v>44244</v>
      </c>
      <c r="U19" s="3"/>
      <c r="V19" s="4"/>
      <c r="W19" s="86">
        <f t="shared" si="19"/>
        <v>7</v>
      </c>
      <c r="X19" s="87">
        <f t="shared" si="6"/>
        <v>45336</v>
      </c>
      <c r="Y19" s="122">
        <f t="shared" si="25"/>
        <v>0</v>
      </c>
      <c r="Z19" s="89">
        <f t="shared" si="21"/>
        <v>124</v>
      </c>
      <c r="AA19" s="122">
        <f t="shared" si="26"/>
        <v>0</v>
      </c>
      <c r="AB19" s="122">
        <f t="shared" si="27"/>
        <v>0</v>
      </c>
      <c r="AC19" s="90">
        <v>0</v>
      </c>
      <c r="AD19" s="122">
        <f t="shared" si="28"/>
        <v>0</v>
      </c>
      <c r="AE19" s="86">
        <f t="shared" si="23"/>
        <v>7</v>
      </c>
      <c r="AF19" s="91" t="s">
        <v>52</v>
      </c>
      <c r="AG19" s="92">
        <f t="shared" si="29"/>
        <v>45518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42">
        <f t="shared" si="8"/>
        <v>44070</v>
      </c>
      <c r="B20" s="72">
        <f t="shared" ca="1" si="24"/>
        <v>10008.615529999999</v>
      </c>
      <c r="C20" s="6">
        <f t="shared" si="9"/>
        <v>10000</v>
      </c>
      <c r="D20" s="12">
        <f ca="1">IF(A20&lt;$B$1,VLOOKUP(A20,[1]DI!$A$4:$B$15000,2,FALSE),0)</f>
        <v>1.9000000000000006E-2</v>
      </c>
      <c r="E20" s="13">
        <f t="shared" ca="1" si="0"/>
        <v>1.0000746899999999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1.7500000000000002E-2</v>
      </c>
      <c r="J20" s="34">
        <f t="shared" si="12"/>
        <v>44062</v>
      </c>
      <c r="K20" s="2">
        <f t="shared" si="13"/>
        <v>6</v>
      </c>
      <c r="L20" s="17">
        <f t="shared" si="14"/>
        <v>6</v>
      </c>
      <c r="M20" s="11">
        <f t="shared" si="2"/>
        <v>1.000413148</v>
      </c>
      <c r="N20" s="11">
        <f t="shared" ca="1" si="3"/>
        <v>1.000861553</v>
      </c>
      <c r="O20" s="17">
        <f t="shared" si="15"/>
        <v>0</v>
      </c>
      <c r="P20" s="13">
        <f t="shared" ca="1" si="4"/>
        <v>8.6155299999999997</v>
      </c>
      <c r="Q20" s="20">
        <f t="shared" si="5"/>
        <v>0</v>
      </c>
      <c r="R20" s="13">
        <f t="shared" si="16"/>
        <v>0</v>
      </c>
      <c r="S20" s="4" t="str">
        <f t="shared" si="17"/>
        <v>J=</v>
      </c>
      <c r="T20" s="34">
        <f t="shared" si="18"/>
        <v>44244</v>
      </c>
      <c r="U20" s="3"/>
      <c r="V20" s="4"/>
      <c r="W20" s="86">
        <f t="shared" si="19"/>
        <v>8</v>
      </c>
      <c r="X20" s="87">
        <f t="shared" si="6"/>
        <v>45518</v>
      </c>
      <c r="Y20" s="122">
        <f t="shared" si="25"/>
        <v>0</v>
      </c>
      <c r="Z20" s="89">
        <f t="shared" si="21"/>
        <v>127</v>
      </c>
      <c r="AA20" s="122">
        <f t="shared" si="26"/>
        <v>0</v>
      </c>
      <c r="AB20" s="122">
        <f t="shared" si="27"/>
        <v>0</v>
      </c>
      <c r="AC20" s="90">
        <v>1</v>
      </c>
      <c r="AD20" s="122">
        <f t="shared" si="28"/>
        <v>0</v>
      </c>
      <c r="AE20" s="86">
        <f t="shared" si="23"/>
        <v>8</v>
      </c>
      <c r="AF20" s="91"/>
      <c r="AG20" s="9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42">
        <f t="shared" si="8"/>
        <v>44071</v>
      </c>
      <c r="B21" s="72">
        <f t="shared" ca="1" si="24"/>
        <v>10010.052250000001</v>
      </c>
      <c r="C21" s="6">
        <f t="shared" si="9"/>
        <v>10000</v>
      </c>
      <c r="D21" s="12">
        <f ca="1">IF(A21&lt;$B$1,VLOOKUP(A21,[1]DI!$A$4:$B$15000,2,FALSE),0)</f>
        <v>1.9000000000000006E-2</v>
      </c>
      <c r="E21" s="13">
        <f t="shared" ca="1" si="0"/>
        <v>1.0000746899999999</v>
      </c>
      <c r="F21" s="13">
        <f ca="1">(TRUNC(PRODUCT($E$12:$E20),16))</f>
        <v>1.0005229471651</v>
      </c>
      <c r="G21" s="13">
        <f t="shared" si="10"/>
        <v>1</v>
      </c>
      <c r="H21" s="13">
        <f t="shared" ca="1" si="1"/>
        <v>1.0005229499999999</v>
      </c>
      <c r="I21" s="12">
        <f t="shared" si="11"/>
        <v>1.7500000000000002E-2</v>
      </c>
      <c r="J21" s="34">
        <f t="shared" si="12"/>
        <v>44062</v>
      </c>
      <c r="K21" s="2">
        <f t="shared" si="13"/>
        <v>7</v>
      </c>
      <c r="L21" s="17">
        <f t="shared" si="14"/>
        <v>7</v>
      </c>
      <c r="M21" s="11">
        <f t="shared" si="2"/>
        <v>1.000482023</v>
      </c>
      <c r="N21" s="11">
        <f t="shared" ca="1" si="3"/>
        <v>1.0010052250000001</v>
      </c>
      <c r="O21" s="17">
        <f t="shared" si="15"/>
        <v>0</v>
      </c>
      <c r="P21" s="13">
        <f t="shared" ca="1" si="4"/>
        <v>10.052250000000001</v>
      </c>
      <c r="Q21" s="20">
        <f t="shared" si="5"/>
        <v>0</v>
      </c>
      <c r="R21" s="13">
        <f t="shared" si="16"/>
        <v>0</v>
      </c>
      <c r="S21" s="4" t="str">
        <f t="shared" si="17"/>
        <v>J=</v>
      </c>
      <c r="T21" s="34">
        <f t="shared" si="18"/>
        <v>44244</v>
      </c>
      <c r="U21" s="3"/>
      <c r="V21" s="4"/>
      <c r="AE21" s="3"/>
      <c r="AF21" s="10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42">
        <f t="shared" si="8"/>
        <v>44072</v>
      </c>
      <c r="B22" s="72">
        <f t="shared" ca="1" si="24"/>
        <v>10011.48911</v>
      </c>
      <c r="C22" s="6">
        <f t="shared" si="9"/>
        <v>10000</v>
      </c>
      <c r="D22" s="12">
        <f ca="1">IF(A22&lt;$B$1,VLOOKUP(A22,[1]DI!$A$4:$B$15000,2,FALSE),0)</f>
        <v>0</v>
      </c>
      <c r="E22" s="13">
        <f t="shared" ca="1" si="0"/>
        <v>1</v>
      </c>
      <c r="F22" s="13">
        <f ca="1">(TRUNC(PRODUCT($E$12:$E21),16))</f>
        <v>1.0005976762240301</v>
      </c>
      <c r="G22" s="13">
        <f t="shared" si="10"/>
        <v>1</v>
      </c>
      <c r="H22" s="13">
        <f t="shared" ca="1" si="1"/>
        <v>1.00059768</v>
      </c>
      <c r="I22" s="12">
        <f t="shared" si="11"/>
        <v>1.7500000000000002E-2</v>
      </c>
      <c r="J22" s="34">
        <f t="shared" si="12"/>
        <v>44062</v>
      </c>
      <c r="K22" s="2">
        <f t="shared" si="13"/>
        <v>7</v>
      </c>
      <c r="L22" s="17">
        <f t="shared" si="14"/>
        <v>8</v>
      </c>
      <c r="M22" s="11">
        <f t="shared" si="2"/>
        <v>1.0005509020000001</v>
      </c>
      <c r="N22" s="11">
        <f t="shared" ca="1" si="3"/>
        <v>1.001148911</v>
      </c>
      <c r="O22" s="17">
        <f t="shared" si="15"/>
        <v>0</v>
      </c>
      <c r="P22" s="13">
        <f t="shared" ca="1" si="4"/>
        <v>11.48911</v>
      </c>
      <c r="Q22" s="20">
        <f t="shared" si="5"/>
        <v>0</v>
      </c>
      <c r="R22" s="13">
        <f t="shared" si="16"/>
        <v>0</v>
      </c>
      <c r="S22" s="4" t="str">
        <f t="shared" si="17"/>
        <v>J=</v>
      </c>
      <c r="T22" s="34">
        <f t="shared" si="18"/>
        <v>44244</v>
      </c>
      <c r="U22" s="3"/>
      <c r="V22" s="4"/>
      <c r="AE22" s="3"/>
      <c r="AF22" s="10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42">
        <f t="shared" si="8"/>
        <v>44073</v>
      </c>
      <c r="B23" s="72">
        <f t="shared" ca="1" si="24"/>
        <v>10011.48911</v>
      </c>
      <c r="C23" s="6">
        <f t="shared" si="9"/>
        <v>10000</v>
      </c>
      <c r="D23" s="12">
        <f ca="1">IF(A23&lt;$B$1,VLOOKUP(A23,[1]DI!$A$4:$B$15000,2,FALSE),0)</f>
        <v>0</v>
      </c>
      <c r="E23" s="13">
        <f t="shared" ca="1" si="0"/>
        <v>1</v>
      </c>
      <c r="F23" s="13">
        <f ca="1">(TRUNC(PRODUCT($E$12:$E22),16))</f>
        <v>1.0005976762240301</v>
      </c>
      <c r="G23" s="13">
        <f t="shared" si="10"/>
        <v>1</v>
      </c>
      <c r="H23" s="13">
        <f t="shared" ca="1" si="1"/>
        <v>1.00059768</v>
      </c>
      <c r="I23" s="12">
        <f t="shared" si="11"/>
        <v>1.7500000000000002E-2</v>
      </c>
      <c r="J23" s="34">
        <f t="shared" si="12"/>
        <v>44062</v>
      </c>
      <c r="K23" s="2">
        <f t="shared" si="13"/>
        <v>7</v>
      </c>
      <c r="L23" s="17">
        <f t="shared" si="14"/>
        <v>8</v>
      </c>
      <c r="M23" s="11">
        <f t="shared" si="2"/>
        <v>1.0005509020000001</v>
      </c>
      <c r="N23" s="11">
        <f t="shared" ca="1" si="3"/>
        <v>1.001148911</v>
      </c>
      <c r="O23" s="17">
        <f t="shared" si="15"/>
        <v>0</v>
      </c>
      <c r="P23" s="13">
        <f t="shared" ca="1" si="4"/>
        <v>11.48911</v>
      </c>
      <c r="Q23" s="20">
        <f t="shared" si="5"/>
        <v>0</v>
      </c>
      <c r="R23" s="13">
        <f t="shared" si="16"/>
        <v>0</v>
      </c>
      <c r="S23" s="4" t="str">
        <f t="shared" si="17"/>
        <v>J=</v>
      </c>
      <c r="T23" s="34">
        <f t="shared" si="18"/>
        <v>44244</v>
      </c>
      <c r="U23" s="3"/>
      <c r="V23" s="4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42">
        <f t="shared" si="8"/>
        <v>44074</v>
      </c>
      <c r="B24" s="72">
        <f t="shared" ca="1" si="24"/>
        <v>10011.48911</v>
      </c>
      <c r="C24" s="6">
        <f t="shared" si="9"/>
        <v>10000</v>
      </c>
      <c r="D24" s="12">
        <f ca="1">IF(A24&lt;$B$1,VLOOKUP(A24,[1]DI!$A$4:$B$15000,2,FALSE),0)</f>
        <v>1.9000000000000006E-2</v>
      </c>
      <c r="E24" s="13">
        <f t="shared" ca="1" si="0"/>
        <v>1.0000746899999999</v>
      </c>
      <c r="F24" s="13">
        <f ca="1">(TRUNC(PRODUCT($E$12:$E23),16))</f>
        <v>1.0005976762240301</v>
      </c>
      <c r="G24" s="13">
        <f t="shared" si="10"/>
        <v>1</v>
      </c>
      <c r="H24" s="13">
        <f t="shared" ca="1" si="1"/>
        <v>1.00059768</v>
      </c>
      <c r="I24" s="12">
        <f t="shared" si="11"/>
        <v>1.7500000000000002E-2</v>
      </c>
      <c r="J24" s="34">
        <f t="shared" si="12"/>
        <v>44062</v>
      </c>
      <c r="K24" s="2">
        <f t="shared" si="13"/>
        <v>8</v>
      </c>
      <c r="L24" s="17">
        <f t="shared" si="14"/>
        <v>8</v>
      </c>
      <c r="M24" s="11">
        <f t="shared" si="2"/>
        <v>1.0005509020000001</v>
      </c>
      <c r="N24" s="11">
        <f t="shared" ca="1" si="3"/>
        <v>1.001148911</v>
      </c>
      <c r="O24" s="17">
        <f t="shared" si="15"/>
        <v>0</v>
      </c>
      <c r="P24" s="13">
        <f t="shared" ca="1" si="4"/>
        <v>11.48911</v>
      </c>
      <c r="Q24" s="20">
        <f t="shared" si="5"/>
        <v>0</v>
      </c>
      <c r="R24" s="13">
        <f t="shared" si="16"/>
        <v>0</v>
      </c>
      <c r="S24" s="4" t="str">
        <f t="shared" si="17"/>
        <v>J=</v>
      </c>
      <c r="T24" s="34">
        <f t="shared" si="18"/>
        <v>44244</v>
      </c>
      <c r="U24" s="3"/>
      <c r="V24" s="4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42">
        <f t="shared" si="8"/>
        <v>44075</v>
      </c>
      <c r="B25" s="72">
        <f t="shared" ca="1" si="24"/>
        <v>10012.926129990001</v>
      </c>
      <c r="C25" s="6">
        <f t="shared" si="9"/>
        <v>10000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1.7500000000000002E-2</v>
      </c>
      <c r="J25" s="34">
        <f t="shared" si="12"/>
        <v>44062</v>
      </c>
      <c r="K25" s="2">
        <f t="shared" si="13"/>
        <v>9</v>
      </c>
      <c r="L25" s="17">
        <f t="shared" si="14"/>
        <v>9</v>
      </c>
      <c r="M25" s="11">
        <f t="shared" si="2"/>
        <v>1.0006197859999999</v>
      </c>
      <c r="N25" s="11">
        <f t="shared" ca="1" si="3"/>
        <v>1.0012926129999999</v>
      </c>
      <c r="O25" s="17">
        <f t="shared" si="15"/>
        <v>0</v>
      </c>
      <c r="P25" s="13">
        <f t="shared" ca="1" si="4"/>
        <v>12.92612999</v>
      </c>
      <c r="Q25" s="20">
        <f t="shared" si="5"/>
        <v>0</v>
      </c>
      <c r="R25" s="13">
        <f t="shared" si="16"/>
        <v>0</v>
      </c>
      <c r="S25" s="4" t="str">
        <f t="shared" si="17"/>
        <v>J=</v>
      </c>
      <c r="T25" s="34">
        <f t="shared" si="18"/>
        <v>44244</v>
      </c>
      <c r="U25" s="3"/>
      <c r="V25" s="4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42">
        <f t="shared" si="8"/>
        <v>44076</v>
      </c>
      <c r="B26" s="72">
        <f t="shared" ca="1" si="24"/>
        <v>10014.363399989999</v>
      </c>
      <c r="C26" s="6">
        <f t="shared" si="9"/>
        <v>10000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1.7500000000000002E-2</v>
      </c>
      <c r="J26" s="34">
        <f t="shared" si="12"/>
        <v>44062</v>
      </c>
      <c r="K26" s="2">
        <f t="shared" si="13"/>
        <v>10</v>
      </c>
      <c r="L26" s="17">
        <f t="shared" si="14"/>
        <v>10</v>
      </c>
      <c r="M26" s="11">
        <f t="shared" si="2"/>
        <v>1.0006886749999999</v>
      </c>
      <c r="N26" s="11">
        <f t="shared" ca="1" si="3"/>
        <v>1.0014363399999999</v>
      </c>
      <c r="O26" s="17">
        <f t="shared" si="15"/>
        <v>0</v>
      </c>
      <c r="P26" s="13">
        <f t="shared" ca="1" si="4"/>
        <v>14.36339999</v>
      </c>
      <c r="Q26" s="20">
        <f t="shared" si="5"/>
        <v>0</v>
      </c>
      <c r="R26" s="13">
        <f t="shared" si="16"/>
        <v>0</v>
      </c>
      <c r="S26" s="4" t="str">
        <f t="shared" si="17"/>
        <v>J=</v>
      </c>
      <c r="T26" s="34">
        <f t="shared" si="18"/>
        <v>44244</v>
      </c>
      <c r="U26" s="3"/>
      <c r="V26" s="4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42">
        <f t="shared" si="8"/>
        <v>44077</v>
      </c>
      <c r="B27" s="72">
        <f t="shared" ca="1" si="24"/>
        <v>10015.800919990001</v>
      </c>
      <c r="C27" s="6">
        <f t="shared" si="9"/>
        <v>10000</v>
      </c>
      <c r="D27" s="12">
        <f ca="1">IF(A27&lt;$B$1,VLOOKUP(A27,[1]DI!$A$4:$B$15000,2,FALSE),0)</f>
        <v>1.9000000000000006E-2</v>
      </c>
      <c r="E27" s="13">
        <f t="shared" ca="1" si="0"/>
        <v>1.0000746899999999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1.7500000000000002E-2</v>
      </c>
      <c r="J27" s="34">
        <f t="shared" si="12"/>
        <v>44062</v>
      </c>
      <c r="K27" s="2">
        <f t="shared" si="13"/>
        <v>11</v>
      </c>
      <c r="L27" s="17">
        <f t="shared" si="14"/>
        <v>11</v>
      </c>
      <c r="M27" s="11">
        <f t="shared" si="2"/>
        <v>1.0007575689999999</v>
      </c>
      <c r="N27" s="11">
        <f t="shared" ca="1" si="3"/>
        <v>1.001580092</v>
      </c>
      <c r="O27" s="17">
        <f t="shared" si="15"/>
        <v>0</v>
      </c>
      <c r="P27" s="13">
        <f t="shared" ca="1" si="4"/>
        <v>15.800919990000001</v>
      </c>
      <c r="Q27" s="20">
        <f t="shared" si="5"/>
        <v>0</v>
      </c>
      <c r="R27" s="13">
        <f t="shared" si="16"/>
        <v>0</v>
      </c>
      <c r="S27" s="4" t="str">
        <f t="shared" si="17"/>
        <v>J=</v>
      </c>
      <c r="T27" s="34">
        <f t="shared" si="18"/>
        <v>44244</v>
      </c>
      <c r="U27" s="3"/>
      <c r="V27" s="4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42">
        <f t="shared" si="8"/>
        <v>44078</v>
      </c>
      <c r="B28" s="72">
        <f t="shared" ca="1" si="24"/>
        <v>10017.238579999999</v>
      </c>
      <c r="C28" s="6">
        <f t="shared" si="9"/>
        <v>10000</v>
      </c>
      <c r="D28" s="12">
        <f ca="1">IF(A28&lt;$B$1,VLOOKUP(A28,[1]DI!$A$4:$B$15000,2,FALSE),0)</f>
        <v>1.9000000000000006E-2</v>
      </c>
      <c r="E28" s="13">
        <f t="shared" ca="1" si="0"/>
        <v>1.0000746899999999</v>
      </c>
      <c r="F28" s="13">
        <f ca="1">(TRUNC(PRODUCT($E$12:$E27),16))</f>
        <v>1.00089664827902</v>
      </c>
      <c r="G28" s="13">
        <f t="shared" si="10"/>
        <v>1</v>
      </c>
      <c r="H28" s="13">
        <f t="shared" ca="1" si="1"/>
        <v>1.0008966500000001</v>
      </c>
      <c r="I28" s="12">
        <f t="shared" si="11"/>
        <v>1.7500000000000002E-2</v>
      </c>
      <c r="J28" s="34">
        <f t="shared" si="12"/>
        <v>44062</v>
      </c>
      <c r="K28" s="2">
        <f t="shared" si="13"/>
        <v>12</v>
      </c>
      <c r="L28" s="17">
        <f t="shared" si="14"/>
        <v>12</v>
      </c>
      <c r="M28" s="11">
        <f t="shared" si="2"/>
        <v>1.000826467</v>
      </c>
      <c r="N28" s="11">
        <f t="shared" ca="1" si="3"/>
        <v>1.0017238580000001</v>
      </c>
      <c r="O28" s="17">
        <f t="shared" si="15"/>
        <v>0</v>
      </c>
      <c r="P28" s="13">
        <f t="shared" ca="1" si="4"/>
        <v>17.238579999999999</v>
      </c>
      <c r="Q28" s="20">
        <f t="shared" si="5"/>
        <v>0</v>
      </c>
      <c r="R28" s="13">
        <f t="shared" si="16"/>
        <v>0</v>
      </c>
      <c r="S28" s="4" t="str">
        <f t="shared" si="17"/>
        <v>J=</v>
      </c>
      <c r="T28" s="34">
        <f t="shared" si="18"/>
        <v>44244</v>
      </c>
      <c r="U28" s="3"/>
      <c r="V28" s="4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42">
        <f t="shared" si="8"/>
        <v>44079</v>
      </c>
      <c r="B29" s="72">
        <f t="shared" ca="1" si="24"/>
        <v>10018.6765</v>
      </c>
      <c r="C29" s="6">
        <f t="shared" si="9"/>
        <v>10000</v>
      </c>
      <c r="D29" s="12">
        <f ca="1">IF(A29&lt;$B$1,VLOOKUP(A29,[1]DI!$A$4:$B$15000,2,FALSE),0)</f>
        <v>0</v>
      </c>
      <c r="E29" s="13">
        <f t="shared" ca="1" si="0"/>
        <v>1</v>
      </c>
      <c r="F29" s="13">
        <f ca="1">(TRUNC(PRODUCT($E$12:$E28),16))</f>
        <v>1.0009714052496801</v>
      </c>
      <c r="G29" s="13">
        <f t="shared" si="10"/>
        <v>1</v>
      </c>
      <c r="H29" s="13">
        <f t="shared" ca="1" si="1"/>
        <v>1.00097141</v>
      </c>
      <c r="I29" s="12">
        <f t="shared" si="11"/>
        <v>1.7500000000000002E-2</v>
      </c>
      <c r="J29" s="34">
        <f t="shared" si="12"/>
        <v>44062</v>
      </c>
      <c r="K29" s="2">
        <f t="shared" si="13"/>
        <v>12</v>
      </c>
      <c r="L29" s="17">
        <f t="shared" si="14"/>
        <v>13</v>
      </c>
      <c r="M29" s="11">
        <f t="shared" si="2"/>
        <v>1.0008953700000001</v>
      </c>
      <c r="N29" s="11">
        <f t="shared" ca="1" si="3"/>
        <v>1.0018676500000001</v>
      </c>
      <c r="O29" s="17">
        <f t="shared" si="15"/>
        <v>0</v>
      </c>
      <c r="P29" s="13">
        <f t="shared" ca="1" si="4"/>
        <v>18.676500000000001</v>
      </c>
      <c r="Q29" s="20">
        <f t="shared" si="5"/>
        <v>0</v>
      </c>
      <c r="R29" s="13">
        <f t="shared" si="16"/>
        <v>0</v>
      </c>
      <c r="S29" s="4" t="str">
        <f t="shared" si="17"/>
        <v>J=</v>
      </c>
      <c r="T29" s="34">
        <f t="shared" si="18"/>
        <v>44244</v>
      </c>
      <c r="U29" s="3"/>
      <c r="V29" s="4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42">
        <f t="shared" si="8"/>
        <v>44080</v>
      </c>
      <c r="B30" s="72">
        <f t="shared" ca="1" si="24"/>
        <v>10018.6765</v>
      </c>
      <c r="C30" s="6">
        <f t="shared" si="9"/>
        <v>10000</v>
      </c>
      <c r="D30" s="12">
        <f ca="1">IF(A30&lt;$B$1,VLOOKUP(A30,[1]DI!$A$4:$B$15000,2,FALSE),0)</f>
        <v>0</v>
      </c>
      <c r="E30" s="13">
        <f t="shared" ca="1" si="0"/>
        <v>1</v>
      </c>
      <c r="F30" s="13">
        <f ca="1">(TRUNC(PRODUCT($E$12:$E29),16))</f>
        <v>1.0009714052496801</v>
      </c>
      <c r="G30" s="13">
        <f t="shared" si="10"/>
        <v>1</v>
      </c>
      <c r="H30" s="13">
        <f t="shared" ca="1" si="1"/>
        <v>1.00097141</v>
      </c>
      <c r="I30" s="12">
        <f t="shared" si="11"/>
        <v>1.7500000000000002E-2</v>
      </c>
      <c r="J30" s="34">
        <f t="shared" si="12"/>
        <v>44062</v>
      </c>
      <c r="K30" s="2">
        <f t="shared" si="13"/>
        <v>12</v>
      </c>
      <c r="L30" s="17">
        <f t="shared" si="14"/>
        <v>13</v>
      </c>
      <c r="M30" s="11">
        <f t="shared" si="2"/>
        <v>1.0008953700000001</v>
      </c>
      <c r="N30" s="11">
        <f t="shared" ca="1" si="3"/>
        <v>1.0018676500000001</v>
      </c>
      <c r="O30" s="17">
        <f t="shared" si="15"/>
        <v>0</v>
      </c>
      <c r="P30" s="13">
        <f t="shared" ca="1" si="4"/>
        <v>18.676500000000001</v>
      </c>
      <c r="Q30" s="20">
        <f t="shared" si="5"/>
        <v>0</v>
      </c>
      <c r="R30" s="13">
        <f t="shared" si="16"/>
        <v>0</v>
      </c>
      <c r="S30" s="4" t="str">
        <f t="shared" si="17"/>
        <v>J=</v>
      </c>
      <c r="T30" s="34">
        <f t="shared" si="18"/>
        <v>44244</v>
      </c>
      <c r="U30" s="3"/>
      <c r="V30" s="4"/>
      <c r="W30" s="93" t="s">
        <v>53</v>
      </c>
      <c r="X30" s="94"/>
      <c r="Y30" s="95"/>
      <c r="Z30" s="1"/>
      <c r="AB30" s="96" t="s">
        <v>54</v>
      </c>
      <c r="AC30" s="96" t="s">
        <v>55</v>
      </c>
      <c r="AD30" s="96" t="s">
        <v>56</v>
      </c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42">
        <f t="shared" si="8"/>
        <v>44081</v>
      </c>
      <c r="B31" s="72">
        <f t="shared" ca="1" si="24"/>
        <v>10018.6765</v>
      </c>
      <c r="C31" s="6">
        <f t="shared" si="9"/>
        <v>10000</v>
      </c>
      <c r="D31" s="12">
        <f ca="1">IF(A31&lt;$B$1,VLOOKUP(A31,[1]DI!$A$4:$B$15000,2,FALSE),0)</f>
        <v>0</v>
      </c>
      <c r="E31" s="13">
        <f t="shared" ca="1" si="0"/>
        <v>1</v>
      </c>
      <c r="F31" s="13">
        <f ca="1">(TRUNC(PRODUCT($E$12:$E30),16))</f>
        <v>1.0009714052496801</v>
      </c>
      <c r="G31" s="13">
        <f t="shared" si="10"/>
        <v>1</v>
      </c>
      <c r="H31" s="13">
        <f t="shared" ca="1" si="1"/>
        <v>1.00097141</v>
      </c>
      <c r="I31" s="12">
        <f t="shared" si="11"/>
        <v>1.7500000000000002E-2</v>
      </c>
      <c r="J31" s="34">
        <f t="shared" si="12"/>
        <v>44062</v>
      </c>
      <c r="K31" s="2">
        <f t="shared" si="13"/>
        <v>12</v>
      </c>
      <c r="L31" s="17">
        <f t="shared" si="14"/>
        <v>13</v>
      </c>
      <c r="M31" s="11">
        <f t="shared" si="2"/>
        <v>1.0008953700000001</v>
      </c>
      <c r="N31" s="11">
        <f t="shared" ca="1" si="3"/>
        <v>1.0018676500000001</v>
      </c>
      <c r="O31" s="17">
        <f t="shared" si="15"/>
        <v>0</v>
      </c>
      <c r="P31" s="13">
        <f t="shared" ca="1" si="4"/>
        <v>18.676500000000001</v>
      </c>
      <c r="Q31" s="20">
        <f t="shared" si="5"/>
        <v>0</v>
      </c>
      <c r="R31" s="13">
        <f t="shared" si="16"/>
        <v>0</v>
      </c>
      <c r="S31" s="4" t="str">
        <f t="shared" si="17"/>
        <v>J=</v>
      </c>
      <c r="T31" s="34">
        <f t="shared" si="18"/>
        <v>44244</v>
      </c>
      <c r="U31" s="3"/>
      <c r="V31" s="4"/>
      <c r="W31" s="97">
        <v>43466</v>
      </c>
      <c r="X31" s="97" t="s">
        <v>66</v>
      </c>
      <c r="Y31" s="88"/>
      <c r="Z31" s="1"/>
      <c r="AB31" s="92">
        <f t="shared" ref="AB31:AB39" si="30">WORKDAY(AC31,-1,$W$31:$W$544)</f>
        <v>44061</v>
      </c>
      <c r="AC31" s="92">
        <f>A12</f>
        <v>44062</v>
      </c>
      <c r="AD31" s="92">
        <f t="shared" ref="AD31:AD39" si="31">WORKDAY(AB31,1,$W$31:$W$544)</f>
        <v>44062</v>
      </c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42">
        <f t="shared" si="8"/>
        <v>44082</v>
      </c>
      <c r="B32" s="72">
        <f t="shared" ca="1" si="24"/>
        <v>10018.6765</v>
      </c>
      <c r="C32" s="6">
        <f t="shared" si="9"/>
        <v>10000</v>
      </c>
      <c r="D32" s="12">
        <f ca="1">IF(A32&lt;$B$1,VLOOKUP(A32,[1]DI!$A$4:$B$15000,2,FALSE),0)</f>
        <v>1.9000000000000006E-2</v>
      </c>
      <c r="E32" s="13">
        <f t="shared" ca="1" si="0"/>
        <v>1.0000746899999999</v>
      </c>
      <c r="F32" s="13">
        <f ca="1">(TRUNC(PRODUCT($E$12:$E31),16))</f>
        <v>1.0009714052496801</v>
      </c>
      <c r="G32" s="13">
        <f t="shared" si="10"/>
        <v>1</v>
      </c>
      <c r="H32" s="13">
        <f t="shared" ca="1" si="1"/>
        <v>1.00097141</v>
      </c>
      <c r="I32" s="12">
        <f t="shared" si="11"/>
        <v>1.7500000000000002E-2</v>
      </c>
      <c r="J32" s="34">
        <f t="shared" si="12"/>
        <v>44062</v>
      </c>
      <c r="K32" s="2">
        <f t="shared" si="13"/>
        <v>13</v>
      </c>
      <c r="L32" s="17">
        <f t="shared" si="14"/>
        <v>13</v>
      </c>
      <c r="M32" s="11">
        <f t="shared" si="2"/>
        <v>1.0008953700000001</v>
      </c>
      <c r="N32" s="11">
        <f t="shared" ca="1" si="3"/>
        <v>1.0018676500000001</v>
      </c>
      <c r="O32" s="17">
        <f t="shared" si="15"/>
        <v>0</v>
      </c>
      <c r="P32" s="13">
        <f t="shared" ca="1" si="4"/>
        <v>18.676500000000001</v>
      </c>
      <c r="Q32" s="20">
        <f t="shared" si="5"/>
        <v>0</v>
      </c>
      <c r="R32" s="13">
        <f t="shared" si="16"/>
        <v>0</v>
      </c>
      <c r="S32" s="4" t="str">
        <f t="shared" si="17"/>
        <v>J=</v>
      </c>
      <c r="T32" s="34">
        <f t="shared" si="18"/>
        <v>44244</v>
      </c>
      <c r="U32" s="3"/>
      <c r="V32" s="4"/>
      <c r="W32" s="97">
        <v>43528</v>
      </c>
      <c r="X32" s="97" t="s">
        <v>57</v>
      </c>
      <c r="Y32" s="88"/>
      <c r="Z32" s="1"/>
      <c r="AB32" s="92">
        <f t="shared" si="30"/>
        <v>44239</v>
      </c>
      <c r="AC32" s="92">
        <v>44241</v>
      </c>
      <c r="AD32" s="92">
        <f t="shared" si="31"/>
        <v>44244</v>
      </c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42">
        <f t="shared" si="8"/>
        <v>44083</v>
      </c>
      <c r="B33" s="72">
        <f t="shared" ca="1" si="24"/>
        <v>10020.11457</v>
      </c>
      <c r="C33" s="6">
        <f t="shared" si="9"/>
        <v>10000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1.00104616780394</v>
      </c>
      <c r="G33" s="13">
        <f t="shared" si="10"/>
        <v>1</v>
      </c>
      <c r="H33" s="13">
        <f t="shared" ca="1" si="1"/>
        <v>1.00104617</v>
      </c>
      <c r="I33" s="12">
        <f t="shared" si="11"/>
        <v>1.7500000000000002E-2</v>
      </c>
      <c r="J33" s="34">
        <f t="shared" si="12"/>
        <v>44062</v>
      </c>
      <c r="K33" s="2">
        <f t="shared" si="13"/>
        <v>14</v>
      </c>
      <c r="L33" s="17">
        <f t="shared" si="14"/>
        <v>14</v>
      </c>
      <c r="M33" s="11">
        <f t="shared" si="2"/>
        <v>1.0009642780000001</v>
      </c>
      <c r="N33" s="11">
        <f t="shared" ca="1" si="3"/>
        <v>1.002011457</v>
      </c>
      <c r="O33" s="17">
        <f t="shared" si="15"/>
        <v>0</v>
      </c>
      <c r="P33" s="13">
        <f t="shared" ca="1" si="4"/>
        <v>20.114570000000001</v>
      </c>
      <c r="Q33" s="20">
        <f t="shared" si="5"/>
        <v>0</v>
      </c>
      <c r="R33" s="13">
        <f t="shared" si="16"/>
        <v>0</v>
      </c>
      <c r="S33" s="4" t="str">
        <f t="shared" si="17"/>
        <v>J=</v>
      </c>
      <c r="T33" s="34">
        <f t="shared" si="18"/>
        <v>44244</v>
      </c>
      <c r="U33" s="3"/>
      <c r="V33" s="4"/>
      <c r="W33" s="97">
        <v>43529</v>
      </c>
      <c r="X33" s="97" t="s">
        <v>57</v>
      </c>
      <c r="Y33" s="88"/>
      <c r="Z33" s="1"/>
      <c r="AB33" s="92">
        <f t="shared" si="30"/>
        <v>44421</v>
      </c>
      <c r="AC33" s="92">
        <f>EDATE(AC32,6)</f>
        <v>44422</v>
      </c>
      <c r="AD33" s="92">
        <f t="shared" si="31"/>
        <v>44424</v>
      </c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42">
        <f t="shared" si="8"/>
        <v>44084</v>
      </c>
      <c r="B34" s="72">
        <f t="shared" ca="1" si="24"/>
        <v>10021.55287999</v>
      </c>
      <c r="C34" s="6">
        <f t="shared" si="9"/>
        <v>10000</v>
      </c>
      <c r="D34" s="12">
        <f ca="1">IF(A34&lt;$B$1,VLOOKUP(A34,[1]DI!$A$4:$B$15000,2,FALSE),0)</f>
        <v>1.9000000000000006E-2</v>
      </c>
      <c r="E34" s="13">
        <f t="shared" ca="1" si="0"/>
        <v>1.0000746899999999</v>
      </c>
      <c r="F34" s="13">
        <f ca="1">(TRUNC(PRODUCT($E$12:$E33),16))</f>
        <v>1.00112093594221</v>
      </c>
      <c r="G34" s="13">
        <f t="shared" si="10"/>
        <v>1</v>
      </c>
      <c r="H34" s="13">
        <f t="shared" ca="1" si="1"/>
        <v>1.0011209400000001</v>
      </c>
      <c r="I34" s="12">
        <f t="shared" si="11"/>
        <v>1.7500000000000002E-2</v>
      </c>
      <c r="J34" s="34">
        <f t="shared" si="12"/>
        <v>44062</v>
      </c>
      <c r="K34" s="2">
        <f t="shared" si="13"/>
        <v>15</v>
      </c>
      <c r="L34" s="17">
        <f t="shared" si="14"/>
        <v>15</v>
      </c>
      <c r="M34" s="11">
        <f t="shared" si="2"/>
        <v>1.00103319</v>
      </c>
      <c r="N34" s="11">
        <f t="shared" ca="1" si="3"/>
        <v>1.002155288</v>
      </c>
      <c r="O34" s="17">
        <f t="shared" si="15"/>
        <v>0</v>
      </c>
      <c r="P34" s="13">
        <f t="shared" ca="1" si="4"/>
        <v>21.552879990000001</v>
      </c>
      <c r="Q34" s="20">
        <f t="shared" si="5"/>
        <v>0</v>
      </c>
      <c r="R34" s="13">
        <f t="shared" si="16"/>
        <v>0</v>
      </c>
      <c r="S34" s="4" t="str">
        <f t="shared" si="17"/>
        <v>J=</v>
      </c>
      <c r="T34" s="34">
        <f t="shared" si="18"/>
        <v>44244</v>
      </c>
      <c r="U34" s="3"/>
      <c r="V34" s="4"/>
      <c r="W34" s="97">
        <v>43574</v>
      </c>
      <c r="X34" s="97" t="s">
        <v>67</v>
      </c>
      <c r="Y34" s="88"/>
      <c r="Z34" s="1"/>
      <c r="AB34" s="92">
        <f t="shared" si="30"/>
        <v>44603</v>
      </c>
      <c r="AC34" s="92">
        <f t="shared" ref="AC34:AC39" si="32">EDATE(AC33,6)</f>
        <v>44606</v>
      </c>
      <c r="AD34" s="92">
        <f t="shared" si="31"/>
        <v>44606</v>
      </c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42">
        <f t="shared" si="8"/>
        <v>44085</v>
      </c>
      <c r="B35" s="72">
        <f t="shared" ca="1" si="24"/>
        <v>10022.991359989999</v>
      </c>
      <c r="C35" s="6">
        <f t="shared" si="9"/>
        <v>10000</v>
      </c>
      <c r="D35" s="12">
        <f ca="1">IF(A35&lt;$B$1,VLOOKUP(A35,[1]DI!$A$4:$B$15000,2,FALSE),0)</f>
        <v>1.9000000000000006E-2</v>
      </c>
      <c r="E35" s="13">
        <f t="shared" ca="1" si="0"/>
        <v>1.0000746899999999</v>
      </c>
      <c r="F35" s="13">
        <f ca="1">(TRUNC(PRODUCT($E$12:$E34),16))</f>
        <v>1.00119570966492</v>
      </c>
      <c r="G35" s="13">
        <f t="shared" si="10"/>
        <v>1</v>
      </c>
      <c r="H35" s="13">
        <f t="shared" ca="1" si="1"/>
        <v>1.00119571</v>
      </c>
      <c r="I35" s="12">
        <f t="shared" si="11"/>
        <v>1.7500000000000002E-2</v>
      </c>
      <c r="J35" s="34">
        <f t="shared" si="12"/>
        <v>44062</v>
      </c>
      <c r="K35" s="2">
        <f t="shared" si="13"/>
        <v>16</v>
      </c>
      <c r="L35" s="17">
        <f t="shared" si="14"/>
        <v>16</v>
      </c>
      <c r="M35" s="11">
        <f t="shared" si="2"/>
        <v>1.001102108</v>
      </c>
      <c r="N35" s="11">
        <f t="shared" ca="1" si="3"/>
        <v>1.002299136</v>
      </c>
      <c r="O35" s="17">
        <f t="shared" si="15"/>
        <v>0</v>
      </c>
      <c r="P35" s="13">
        <f t="shared" ca="1" si="4"/>
        <v>22.991359989999999</v>
      </c>
      <c r="Q35" s="20">
        <f t="shared" si="5"/>
        <v>0</v>
      </c>
      <c r="R35" s="13">
        <f t="shared" si="16"/>
        <v>0</v>
      </c>
      <c r="S35" s="4" t="str">
        <f t="shared" si="17"/>
        <v>J=</v>
      </c>
      <c r="T35" s="34">
        <f t="shared" si="18"/>
        <v>44244</v>
      </c>
      <c r="U35" s="3"/>
      <c r="V35" s="4"/>
      <c r="W35" s="97">
        <v>43586</v>
      </c>
      <c r="X35" s="97" t="s">
        <v>69</v>
      </c>
      <c r="Y35" s="88"/>
      <c r="Z35" s="1"/>
      <c r="AB35" s="92">
        <f t="shared" si="30"/>
        <v>44785</v>
      </c>
      <c r="AC35" s="92">
        <f t="shared" si="32"/>
        <v>44787</v>
      </c>
      <c r="AD35" s="92">
        <f t="shared" si="31"/>
        <v>44788</v>
      </c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42">
        <f t="shared" si="8"/>
        <v>44086</v>
      </c>
      <c r="B36" s="72">
        <f t="shared" ca="1" si="24"/>
        <v>10024.430079989999</v>
      </c>
      <c r="C36" s="6">
        <f t="shared" si="9"/>
        <v>10000</v>
      </c>
      <c r="D36" s="12">
        <f ca="1">IF(A36&lt;$B$1,VLOOKUP(A36,[1]DI!$A$4:$B$15000,2,FALSE),0)</f>
        <v>0</v>
      </c>
      <c r="E36" s="13">
        <f t="shared" ca="1" si="0"/>
        <v>1</v>
      </c>
      <c r="F36" s="13">
        <f ca="1">(TRUNC(PRODUCT($E$12:$E35),16))</f>
        <v>1.00127048897247</v>
      </c>
      <c r="G36" s="13">
        <f t="shared" si="10"/>
        <v>1</v>
      </c>
      <c r="H36" s="13">
        <f t="shared" ca="1" si="1"/>
        <v>1.00127049</v>
      </c>
      <c r="I36" s="12">
        <f t="shared" si="11"/>
        <v>1.7500000000000002E-2</v>
      </c>
      <c r="J36" s="34">
        <f t="shared" si="12"/>
        <v>44062</v>
      </c>
      <c r="K36" s="2">
        <f t="shared" si="13"/>
        <v>16</v>
      </c>
      <c r="L36" s="17">
        <f t="shared" si="14"/>
        <v>17</v>
      </c>
      <c r="M36" s="11">
        <f t="shared" si="2"/>
        <v>1.0011710300000001</v>
      </c>
      <c r="N36" s="11">
        <f t="shared" ca="1" si="3"/>
        <v>1.002443008</v>
      </c>
      <c r="O36" s="17">
        <f t="shared" si="15"/>
        <v>0</v>
      </c>
      <c r="P36" s="13">
        <f t="shared" ca="1" si="4"/>
        <v>24.430079989999999</v>
      </c>
      <c r="Q36" s="20">
        <f t="shared" si="5"/>
        <v>0</v>
      </c>
      <c r="R36" s="13">
        <f t="shared" si="16"/>
        <v>0</v>
      </c>
      <c r="S36" s="4" t="str">
        <f t="shared" si="17"/>
        <v>J=</v>
      </c>
      <c r="T36" s="34">
        <f t="shared" si="18"/>
        <v>44244</v>
      </c>
      <c r="U36" s="3"/>
      <c r="V36" s="4"/>
      <c r="W36" s="97">
        <v>43636</v>
      </c>
      <c r="X36" s="97" t="s">
        <v>68</v>
      </c>
      <c r="Y36" s="88"/>
      <c r="Z36" s="1"/>
      <c r="AB36" s="92">
        <f t="shared" si="30"/>
        <v>44970</v>
      </c>
      <c r="AC36" s="92">
        <f t="shared" si="32"/>
        <v>44971</v>
      </c>
      <c r="AD36" s="92">
        <f t="shared" si="31"/>
        <v>44971</v>
      </c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42">
        <f t="shared" si="8"/>
        <v>44087</v>
      </c>
      <c r="B37" s="72">
        <f t="shared" ca="1" si="24"/>
        <v>10024.430079989999</v>
      </c>
      <c r="C37" s="6">
        <f t="shared" si="9"/>
        <v>10000</v>
      </c>
      <c r="D37" s="12">
        <f ca="1">IF(A37&lt;$B$1,VLOOKUP(A37,[1]DI!$A$4:$B$15000,2,FALSE),0)</f>
        <v>0</v>
      </c>
      <c r="E37" s="13">
        <f t="shared" ca="1" si="0"/>
        <v>1</v>
      </c>
      <c r="F37" s="13">
        <f ca="1">(TRUNC(PRODUCT($E$12:$E36),16))</f>
        <v>1.00127048897247</v>
      </c>
      <c r="G37" s="13">
        <f t="shared" si="10"/>
        <v>1</v>
      </c>
      <c r="H37" s="13">
        <f t="shared" ca="1" si="1"/>
        <v>1.00127049</v>
      </c>
      <c r="I37" s="12">
        <f t="shared" si="11"/>
        <v>1.7500000000000002E-2</v>
      </c>
      <c r="J37" s="34">
        <f t="shared" si="12"/>
        <v>44062</v>
      </c>
      <c r="K37" s="2">
        <f t="shared" si="13"/>
        <v>16</v>
      </c>
      <c r="L37" s="17">
        <f t="shared" si="14"/>
        <v>17</v>
      </c>
      <c r="M37" s="11">
        <f t="shared" si="2"/>
        <v>1.0011710300000001</v>
      </c>
      <c r="N37" s="11">
        <f t="shared" ca="1" si="3"/>
        <v>1.002443008</v>
      </c>
      <c r="O37" s="17">
        <f t="shared" si="15"/>
        <v>0</v>
      </c>
      <c r="P37" s="13">
        <f t="shared" ca="1" si="4"/>
        <v>24.430079989999999</v>
      </c>
      <c r="Q37" s="20">
        <f t="shared" si="5"/>
        <v>0</v>
      </c>
      <c r="R37" s="13">
        <f t="shared" si="16"/>
        <v>0</v>
      </c>
      <c r="S37" s="4" t="str">
        <f t="shared" si="17"/>
        <v>J=</v>
      </c>
      <c r="T37" s="34">
        <f t="shared" si="18"/>
        <v>44244</v>
      </c>
      <c r="U37" s="3"/>
      <c r="V37" s="4"/>
      <c r="W37" s="97">
        <v>43784</v>
      </c>
      <c r="X37" s="97" t="s">
        <v>71</v>
      </c>
      <c r="Y37" s="88"/>
      <c r="Z37" s="1"/>
      <c r="AB37" s="92">
        <f t="shared" si="30"/>
        <v>45149</v>
      </c>
      <c r="AC37" s="92">
        <f t="shared" si="32"/>
        <v>45152</v>
      </c>
      <c r="AD37" s="92">
        <f t="shared" si="31"/>
        <v>45152</v>
      </c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42">
        <f t="shared" si="8"/>
        <v>44088</v>
      </c>
      <c r="B38" s="72">
        <f t="shared" ca="1" si="24"/>
        <v>10024.430079989999</v>
      </c>
      <c r="C38" s="6">
        <f t="shared" si="9"/>
        <v>10000</v>
      </c>
      <c r="D38" s="12">
        <f ca="1">IF(A38&lt;$B$1,VLOOKUP(A38,[1]DI!$A$4:$B$15000,2,FALSE),0)</f>
        <v>1.9000000000000006E-2</v>
      </c>
      <c r="E38" s="13">
        <f t="shared" ca="1" si="0"/>
        <v>1.0000746899999999</v>
      </c>
      <c r="F38" s="13">
        <f ca="1">(TRUNC(PRODUCT($E$12:$E37),16))</f>
        <v>1.00127048897247</v>
      </c>
      <c r="G38" s="13">
        <f t="shared" si="10"/>
        <v>1</v>
      </c>
      <c r="H38" s="13">
        <f t="shared" ca="1" si="1"/>
        <v>1.00127049</v>
      </c>
      <c r="I38" s="12">
        <f t="shared" si="11"/>
        <v>1.7500000000000002E-2</v>
      </c>
      <c r="J38" s="34">
        <f t="shared" si="12"/>
        <v>44062</v>
      </c>
      <c r="K38" s="2">
        <f t="shared" si="13"/>
        <v>17</v>
      </c>
      <c r="L38" s="17">
        <f t="shared" si="14"/>
        <v>17</v>
      </c>
      <c r="M38" s="11">
        <f t="shared" si="2"/>
        <v>1.0011710300000001</v>
      </c>
      <c r="N38" s="11">
        <f t="shared" ca="1" si="3"/>
        <v>1.002443008</v>
      </c>
      <c r="O38" s="17">
        <f t="shared" si="15"/>
        <v>0</v>
      </c>
      <c r="P38" s="13">
        <f t="shared" ca="1" si="4"/>
        <v>24.430079989999999</v>
      </c>
      <c r="Q38" s="20">
        <f t="shared" si="5"/>
        <v>0</v>
      </c>
      <c r="R38" s="13">
        <f t="shared" si="16"/>
        <v>0</v>
      </c>
      <c r="S38" s="4" t="str">
        <f t="shared" si="17"/>
        <v>J=</v>
      </c>
      <c r="T38" s="34">
        <f t="shared" si="18"/>
        <v>44244</v>
      </c>
      <c r="U38" s="3"/>
      <c r="V38" s="4"/>
      <c r="W38" s="97">
        <v>43824</v>
      </c>
      <c r="X38" s="97" t="s">
        <v>65</v>
      </c>
      <c r="Y38" s="88"/>
      <c r="Z38" s="1"/>
      <c r="AB38" s="92">
        <f t="shared" si="30"/>
        <v>45331</v>
      </c>
      <c r="AC38" s="92">
        <f t="shared" si="32"/>
        <v>45336</v>
      </c>
      <c r="AD38" s="92">
        <f t="shared" si="31"/>
        <v>45336</v>
      </c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42">
        <f t="shared" si="8"/>
        <v>44089</v>
      </c>
      <c r="B39" s="72">
        <f t="shared" ca="1" si="24"/>
        <v>10025.86895</v>
      </c>
      <c r="C39" s="6">
        <f t="shared" si="9"/>
        <v>10000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1.7500000000000002E-2</v>
      </c>
      <c r="J39" s="34">
        <f t="shared" si="12"/>
        <v>44062</v>
      </c>
      <c r="K39" s="2">
        <f t="shared" si="13"/>
        <v>18</v>
      </c>
      <c r="L39" s="17">
        <f t="shared" si="14"/>
        <v>18</v>
      </c>
      <c r="M39" s="11">
        <f t="shared" si="2"/>
        <v>1.0012399569999999</v>
      </c>
      <c r="N39" s="11">
        <f t="shared" ca="1" si="3"/>
        <v>1.0025868950000001</v>
      </c>
      <c r="O39" s="17">
        <f t="shared" si="15"/>
        <v>0</v>
      </c>
      <c r="P39" s="13">
        <f t="shared" ca="1" si="4"/>
        <v>25.868950000000002</v>
      </c>
      <c r="Q39" s="20">
        <f t="shared" si="5"/>
        <v>0</v>
      </c>
      <c r="R39" s="13">
        <f t="shared" si="16"/>
        <v>0</v>
      </c>
      <c r="S39" s="4" t="str">
        <f t="shared" si="17"/>
        <v>J=</v>
      </c>
      <c r="T39" s="34">
        <f t="shared" si="18"/>
        <v>44244</v>
      </c>
      <c r="U39" s="3"/>
      <c r="V39" s="4"/>
      <c r="W39" s="97">
        <v>43831</v>
      </c>
      <c r="X39" s="97" t="s">
        <v>66</v>
      </c>
      <c r="Y39" s="88"/>
      <c r="Z39" s="1"/>
      <c r="AB39" s="92">
        <f t="shared" si="30"/>
        <v>45517</v>
      </c>
      <c r="AC39" s="92">
        <f t="shared" si="32"/>
        <v>45518</v>
      </c>
      <c r="AD39" s="92">
        <f t="shared" si="31"/>
        <v>45518</v>
      </c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42">
        <f t="shared" si="8"/>
        <v>44090</v>
      </c>
      <c r="B40" s="72">
        <f t="shared" ca="1" si="24"/>
        <v>10027.308069999999</v>
      </c>
      <c r="C40" s="6">
        <f t="shared" si="9"/>
        <v>10000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1.7500000000000002E-2</v>
      </c>
      <c r="J40" s="34">
        <f t="shared" si="12"/>
        <v>44062</v>
      </c>
      <c r="K40" s="2">
        <f t="shared" si="13"/>
        <v>19</v>
      </c>
      <c r="L40" s="17">
        <f t="shared" si="14"/>
        <v>19</v>
      </c>
      <c r="M40" s="11">
        <f t="shared" si="2"/>
        <v>1.0013088880000001</v>
      </c>
      <c r="N40" s="11">
        <f t="shared" ca="1" si="3"/>
        <v>1.0027308070000001</v>
      </c>
      <c r="O40" s="17">
        <f t="shared" si="15"/>
        <v>0</v>
      </c>
      <c r="P40" s="13">
        <f t="shared" ca="1" si="4"/>
        <v>27.308070000000001</v>
      </c>
      <c r="Q40" s="20">
        <f t="shared" si="5"/>
        <v>0</v>
      </c>
      <c r="R40" s="13">
        <f t="shared" si="16"/>
        <v>0</v>
      </c>
      <c r="S40" s="4" t="str">
        <f t="shared" si="17"/>
        <v>J=</v>
      </c>
      <c r="T40" s="34">
        <f t="shared" si="18"/>
        <v>44244</v>
      </c>
      <c r="U40" s="3"/>
      <c r="V40" s="4"/>
      <c r="W40" s="97">
        <v>43885</v>
      </c>
      <c r="X40" s="97" t="s">
        <v>57</v>
      </c>
      <c r="Y40" s="88"/>
      <c r="Z40" s="1"/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42">
        <f t="shared" si="8"/>
        <v>44091</v>
      </c>
      <c r="B41" s="72">
        <f t="shared" ca="1" si="24"/>
        <v>10028.747439999999</v>
      </c>
      <c r="C41" s="6">
        <f t="shared" si="9"/>
        <v>10000</v>
      </c>
      <c r="D41" s="12">
        <f ca="1">IF(A41&lt;$B$1,VLOOKUP(A41,[1]DI!$A$4:$B$15000,2,FALSE),0)</f>
        <v>1.9000000000000006E-2</v>
      </c>
      <c r="E41" s="13">
        <f t="shared" ca="1" si="0"/>
        <v>1.0000746899999999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1.7500000000000002E-2</v>
      </c>
      <c r="J41" s="34">
        <f t="shared" si="12"/>
        <v>44062</v>
      </c>
      <c r="K41" s="2">
        <f t="shared" si="13"/>
        <v>20</v>
      </c>
      <c r="L41" s="17">
        <f t="shared" si="14"/>
        <v>20</v>
      </c>
      <c r="M41" s="11">
        <f t="shared" si="2"/>
        <v>1.001377824</v>
      </c>
      <c r="N41" s="11">
        <f t="shared" ca="1" si="3"/>
        <v>1.0028747440000001</v>
      </c>
      <c r="O41" s="17">
        <f t="shared" si="15"/>
        <v>0</v>
      </c>
      <c r="P41" s="13">
        <f t="shared" ca="1" si="4"/>
        <v>28.747440000000001</v>
      </c>
      <c r="Q41" s="20">
        <f t="shared" si="5"/>
        <v>0</v>
      </c>
      <c r="R41" s="13">
        <f t="shared" si="16"/>
        <v>0</v>
      </c>
      <c r="S41" s="4" t="str">
        <f t="shared" si="17"/>
        <v>J=</v>
      </c>
      <c r="T41" s="34">
        <f t="shared" si="18"/>
        <v>44244</v>
      </c>
      <c r="U41" s="3"/>
      <c r="V41" s="4"/>
      <c r="W41" s="97">
        <v>43886</v>
      </c>
      <c r="X41" s="97" t="s">
        <v>57</v>
      </c>
      <c r="Y41" s="88"/>
      <c r="Z41" s="1"/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42">
        <f t="shared" si="8"/>
        <v>44092</v>
      </c>
      <c r="B42" s="72">
        <f t="shared" ca="1" si="24"/>
        <v>10030.186959999999</v>
      </c>
      <c r="C42" s="6">
        <f t="shared" si="9"/>
        <v>10000</v>
      </c>
      <c r="D42" s="12">
        <f ca="1">IF(A42&lt;$B$1,VLOOKUP(A42,[1]DI!$A$4:$B$15000,2,FALSE),0)</f>
        <v>1.9000000000000006E-2</v>
      </c>
      <c r="E42" s="13">
        <f t="shared" ca="1" si="0"/>
        <v>1.0000746899999999</v>
      </c>
      <c r="F42" s="13">
        <f ca="1">(TRUNC(PRODUCT($E$12:$E41),16))</f>
        <v>1.00156966205953</v>
      </c>
      <c r="G42" s="13">
        <f t="shared" si="10"/>
        <v>1</v>
      </c>
      <c r="H42" s="13">
        <f t="shared" ca="1" si="1"/>
        <v>1.0015696599999999</v>
      </c>
      <c r="I42" s="12">
        <f t="shared" si="11"/>
        <v>1.7500000000000002E-2</v>
      </c>
      <c r="J42" s="34">
        <f t="shared" si="12"/>
        <v>44062</v>
      </c>
      <c r="K42" s="2">
        <f t="shared" si="13"/>
        <v>21</v>
      </c>
      <c r="L42" s="17">
        <f t="shared" si="14"/>
        <v>21</v>
      </c>
      <c r="M42" s="11">
        <f t="shared" si="2"/>
        <v>1.0014467650000001</v>
      </c>
      <c r="N42" s="11">
        <f t="shared" ca="1" si="3"/>
        <v>1.003018696</v>
      </c>
      <c r="O42" s="17">
        <f t="shared" si="15"/>
        <v>0</v>
      </c>
      <c r="P42" s="13">
        <f t="shared" ca="1" si="4"/>
        <v>30.186959999999999</v>
      </c>
      <c r="Q42" s="20">
        <f t="shared" si="5"/>
        <v>0</v>
      </c>
      <c r="R42" s="13">
        <f t="shared" si="16"/>
        <v>0</v>
      </c>
      <c r="S42" s="4" t="str">
        <f t="shared" si="17"/>
        <v>J=</v>
      </c>
      <c r="T42" s="34">
        <f t="shared" si="18"/>
        <v>44244</v>
      </c>
      <c r="U42" s="3"/>
      <c r="V42" s="4"/>
      <c r="W42" s="97">
        <v>43931</v>
      </c>
      <c r="X42" s="97" t="s">
        <v>67</v>
      </c>
      <c r="Y42" s="88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42">
        <f t="shared" si="8"/>
        <v>44093</v>
      </c>
      <c r="B43" s="72">
        <f t="shared" ca="1" si="24"/>
        <v>10031.626739990001</v>
      </c>
      <c r="C43" s="6">
        <f t="shared" si="9"/>
        <v>10000</v>
      </c>
      <c r="D43" s="12">
        <f ca="1">IF(A43&lt;$B$1,VLOOKUP(A43,[1]DI!$A$4:$B$15000,2,FALSE),0)</f>
        <v>0</v>
      </c>
      <c r="E43" s="13">
        <f t="shared" ca="1" si="0"/>
        <v>1</v>
      </c>
      <c r="F43" s="13">
        <f ca="1">(TRUNC(PRODUCT($E$12:$E42),16))</f>
        <v>1.0016444692975901</v>
      </c>
      <c r="G43" s="13">
        <f t="shared" si="10"/>
        <v>1</v>
      </c>
      <c r="H43" s="13">
        <f t="shared" ca="1" si="1"/>
        <v>1.00164447</v>
      </c>
      <c r="I43" s="12">
        <f t="shared" si="11"/>
        <v>1.7500000000000002E-2</v>
      </c>
      <c r="J43" s="34">
        <f t="shared" si="12"/>
        <v>44062</v>
      </c>
      <c r="K43" s="2">
        <f t="shared" si="13"/>
        <v>21</v>
      </c>
      <c r="L43" s="17">
        <f t="shared" si="14"/>
        <v>22</v>
      </c>
      <c r="M43" s="11">
        <f t="shared" si="2"/>
        <v>1.0015157109999999</v>
      </c>
      <c r="N43" s="11">
        <f t="shared" ca="1" si="3"/>
        <v>1.0031626739999999</v>
      </c>
      <c r="O43" s="17">
        <f t="shared" si="15"/>
        <v>0</v>
      </c>
      <c r="P43" s="13">
        <f t="shared" ca="1" si="4"/>
        <v>31.626739990000001</v>
      </c>
      <c r="Q43" s="20">
        <f t="shared" si="5"/>
        <v>0</v>
      </c>
      <c r="R43" s="13">
        <f t="shared" si="16"/>
        <v>0</v>
      </c>
      <c r="S43" s="4" t="str">
        <f t="shared" si="17"/>
        <v>J=</v>
      </c>
      <c r="T43" s="34">
        <f t="shared" si="18"/>
        <v>44244</v>
      </c>
      <c r="U43" s="3"/>
      <c r="V43" s="4"/>
      <c r="W43" s="97">
        <v>43942</v>
      </c>
      <c r="X43" s="97" t="s">
        <v>58</v>
      </c>
      <c r="Y43" s="88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42">
        <f t="shared" si="8"/>
        <v>44094</v>
      </c>
      <c r="B44" s="72">
        <f t="shared" ca="1" si="24"/>
        <v>10031.626739990001</v>
      </c>
      <c r="C44" s="6">
        <f t="shared" si="9"/>
        <v>10000</v>
      </c>
      <c r="D44" s="12">
        <f ca="1">IF(A44&lt;$B$1,VLOOKUP(A44,[1]DI!$A$4:$B$15000,2,FALSE),0)</f>
        <v>0</v>
      </c>
      <c r="E44" s="13">
        <f t="shared" ca="1" si="0"/>
        <v>1</v>
      </c>
      <c r="F44" s="13">
        <f ca="1">(TRUNC(PRODUCT($E$12:$E43),16))</f>
        <v>1.0016444692975901</v>
      </c>
      <c r="G44" s="13">
        <f t="shared" si="10"/>
        <v>1</v>
      </c>
      <c r="H44" s="13">
        <f t="shared" ca="1" si="1"/>
        <v>1.00164447</v>
      </c>
      <c r="I44" s="12">
        <f t="shared" si="11"/>
        <v>1.7500000000000002E-2</v>
      </c>
      <c r="J44" s="34">
        <f t="shared" si="12"/>
        <v>44062</v>
      </c>
      <c r="K44" s="2">
        <f t="shared" si="13"/>
        <v>21</v>
      </c>
      <c r="L44" s="17">
        <f t="shared" si="14"/>
        <v>22</v>
      </c>
      <c r="M44" s="11">
        <f t="shared" si="2"/>
        <v>1.0015157109999999</v>
      </c>
      <c r="N44" s="11">
        <f t="shared" ca="1" si="3"/>
        <v>1.0031626739999999</v>
      </c>
      <c r="O44" s="17">
        <f t="shared" si="15"/>
        <v>0</v>
      </c>
      <c r="P44" s="13">
        <f t="shared" ca="1" si="4"/>
        <v>31.626739990000001</v>
      </c>
      <c r="Q44" s="20">
        <f t="shared" si="5"/>
        <v>0</v>
      </c>
      <c r="R44" s="13">
        <f t="shared" si="16"/>
        <v>0</v>
      </c>
      <c r="S44" s="4" t="str">
        <f t="shared" si="17"/>
        <v>J=</v>
      </c>
      <c r="T44" s="34">
        <f t="shared" si="18"/>
        <v>44244</v>
      </c>
      <c r="U44" s="3"/>
      <c r="V44" s="4"/>
      <c r="W44" s="97">
        <v>43952</v>
      </c>
      <c r="X44" s="97" t="s">
        <v>69</v>
      </c>
      <c r="Y44" s="88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42">
        <f t="shared" si="8"/>
        <v>44095</v>
      </c>
      <c r="B45" s="72">
        <f t="shared" ca="1" si="24"/>
        <v>10031.626739990001</v>
      </c>
      <c r="C45" s="6">
        <f t="shared" si="9"/>
        <v>10000</v>
      </c>
      <c r="D45" s="12">
        <f ca="1">IF(A45&lt;$B$1,VLOOKUP(A45,[1]DI!$A$4:$B$15000,2,FALSE),0)</f>
        <v>1.9000000000000006E-2</v>
      </c>
      <c r="E45" s="13">
        <f t="shared" ca="1" si="0"/>
        <v>1.0000746899999999</v>
      </c>
      <c r="F45" s="13">
        <f ca="1">(TRUNC(PRODUCT($E$12:$E44),16))</f>
        <v>1.0016444692975901</v>
      </c>
      <c r="G45" s="13">
        <f t="shared" si="10"/>
        <v>1</v>
      </c>
      <c r="H45" s="13">
        <f t="shared" ca="1" si="1"/>
        <v>1.00164447</v>
      </c>
      <c r="I45" s="12">
        <f t="shared" si="11"/>
        <v>1.7500000000000002E-2</v>
      </c>
      <c r="J45" s="34">
        <f t="shared" si="12"/>
        <v>44062</v>
      </c>
      <c r="K45" s="2">
        <f t="shared" si="13"/>
        <v>22</v>
      </c>
      <c r="L45" s="17">
        <f t="shared" si="14"/>
        <v>22</v>
      </c>
      <c r="M45" s="11">
        <f t="shared" si="2"/>
        <v>1.0015157109999999</v>
      </c>
      <c r="N45" s="11">
        <f t="shared" ca="1" si="3"/>
        <v>1.0031626739999999</v>
      </c>
      <c r="O45" s="17">
        <f t="shared" si="15"/>
        <v>0</v>
      </c>
      <c r="P45" s="13">
        <f t="shared" ca="1" si="4"/>
        <v>31.626739990000001</v>
      </c>
      <c r="Q45" s="20">
        <f t="shared" si="5"/>
        <v>0</v>
      </c>
      <c r="R45" s="13">
        <f t="shared" si="16"/>
        <v>0</v>
      </c>
      <c r="S45" s="4" t="str">
        <f t="shared" si="17"/>
        <v>J=</v>
      </c>
      <c r="T45" s="34">
        <f t="shared" si="18"/>
        <v>44244</v>
      </c>
      <c r="U45" s="3"/>
      <c r="V45" s="4"/>
      <c r="W45" s="97">
        <v>43993</v>
      </c>
      <c r="X45" s="97" t="s">
        <v>61</v>
      </c>
      <c r="Y45" s="88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42">
        <f t="shared" si="8"/>
        <v>44096</v>
      </c>
      <c r="B46" s="72">
        <f t="shared" ca="1" si="24"/>
        <v>10033.06666</v>
      </c>
      <c r="C46" s="6">
        <f t="shared" si="9"/>
        <v>10000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1.7500000000000002E-2</v>
      </c>
      <c r="J46" s="34">
        <f t="shared" si="12"/>
        <v>44062</v>
      </c>
      <c r="K46" s="2">
        <f t="shared" si="13"/>
        <v>23</v>
      </c>
      <c r="L46" s="17">
        <f t="shared" si="14"/>
        <v>23</v>
      </c>
      <c r="M46" s="11">
        <f t="shared" si="2"/>
        <v>1.001584662</v>
      </c>
      <c r="N46" s="11">
        <f t="shared" ca="1" si="3"/>
        <v>1.0033066660000001</v>
      </c>
      <c r="O46" s="17">
        <f t="shared" si="15"/>
        <v>0</v>
      </c>
      <c r="P46" s="13">
        <f t="shared" ca="1" si="4"/>
        <v>33.066659999999999</v>
      </c>
      <c r="Q46" s="20">
        <f t="shared" si="5"/>
        <v>0</v>
      </c>
      <c r="R46" s="13">
        <f t="shared" si="16"/>
        <v>0</v>
      </c>
      <c r="S46" s="4" t="str">
        <f t="shared" si="17"/>
        <v>J=</v>
      </c>
      <c r="T46" s="34">
        <f t="shared" si="18"/>
        <v>44244</v>
      </c>
      <c r="U46" s="3"/>
      <c r="V46" s="4"/>
      <c r="W46" s="97">
        <v>44081</v>
      </c>
      <c r="X46" s="97" t="s">
        <v>70</v>
      </c>
      <c r="Y46" s="88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42">
        <f t="shared" si="8"/>
        <v>44097</v>
      </c>
      <c r="B47" s="72">
        <f t="shared" ca="1" si="24"/>
        <v>10034.506839989999</v>
      </c>
      <c r="C47" s="6">
        <f t="shared" si="9"/>
        <v>10000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1.7500000000000002E-2</v>
      </c>
      <c r="J47" s="34">
        <f t="shared" si="12"/>
        <v>44062</v>
      </c>
      <c r="K47" s="2">
        <f t="shared" si="13"/>
        <v>24</v>
      </c>
      <c r="L47" s="17">
        <f t="shared" si="14"/>
        <v>24</v>
      </c>
      <c r="M47" s="11">
        <f t="shared" si="2"/>
        <v>1.0016536170000001</v>
      </c>
      <c r="N47" s="11">
        <f t="shared" ca="1" si="3"/>
        <v>1.0034506839999999</v>
      </c>
      <c r="O47" s="17">
        <f t="shared" si="15"/>
        <v>0</v>
      </c>
      <c r="P47" s="13">
        <f t="shared" ca="1" si="4"/>
        <v>34.506839990000003</v>
      </c>
      <c r="Q47" s="20">
        <f t="shared" si="5"/>
        <v>0</v>
      </c>
      <c r="R47" s="13">
        <f t="shared" si="16"/>
        <v>0</v>
      </c>
      <c r="S47" s="4" t="str">
        <f t="shared" si="17"/>
        <v>J=</v>
      </c>
      <c r="T47" s="34">
        <f t="shared" si="18"/>
        <v>44244</v>
      </c>
      <c r="U47" s="3"/>
      <c r="V47" s="4"/>
      <c r="W47" s="97">
        <v>44116</v>
      </c>
      <c r="X47" s="98" t="s">
        <v>59</v>
      </c>
      <c r="Y47" s="88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42">
        <f t="shared" si="8"/>
        <v>44098</v>
      </c>
      <c r="B48" s="72">
        <f t="shared" ca="1" si="24"/>
        <v>10035.94716</v>
      </c>
      <c r="C48" s="6">
        <f t="shared" si="9"/>
        <v>10000</v>
      </c>
      <c r="D48" s="12">
        <f ca="1">IF(A48&lt;$B$1,VLOOKUP(A48,[1]DI!$A$4:$B$15000,2,FALSE),0)</f>
        <v>1.9000000000000006E-2</v>
      </c>
      <c r="E48" s="13">
        <f t="shared" ca="1" si="0"/>
        <v>1.0000746899999999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1.7500000000000002E-2</v>
      </c>
      <c r="J48" s="34">
        <f t="shared" si="12"/>
        <v>44062</v>
      </c>
      <c r="K48" s="2">
        <f t="shared" si="13"/>
        <v>25</v>
      </c>
      <c r="L48" s="17">
        <f t="shared" si="14"/>
        <v>25</v>
      </c>
      <c r="M48" s="11">
        <f t="shared" si="2"/>
        <v>1.001722577</v>
      </c>
      <c r="N48" s="11">
        <f t="shared" ca="1" si="3"/>
        <v>1.0035947160000001</v>
      </c>
      <c r="O48" s="17">
        <f t="shared" si="15"/>
        <v>0</v>
      </c>
      <c r="P48" s="13">
        <f t="shared" ca="1" si="4"/>
        <v>35.947159999999997</v>
      </c>
      <c r="Q48" s="20">
        <f t="shared" si="5"/>
        <v>0</v>
      </c>
      <c r="R48" s="13">
        <f t="shared" si="16"/>
        <v>0</v>
      </c>
      <c r="S48" s="4" t="str">
        <f t="shared" si="17"/>
        <v>J=</v>
      </c>
      <c r="T48" s="34">
        <f t="shared" si="18"/>
        <v>44244</v>
      </c>
      <c r="U48" s="3"/>
      <c r="V48" s="4"/>
      <c r="W48" s="97">
        <v>44137</v>
      </c>
      <c r="X48" s="97" t="s">
        <v>63</v>
      </c>
      <c r="Y48" s="88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42">
        <f t="shared" si="8"/>
        <v>44099</v>
      </c>
      <c r="B49" s="72">
        <f t="shared" ca="1" si="24"/>
        <v>10037.387739989999</v>
      </c>
      <c r="C49" s="6">
        <f t="shared" si="9"/>
        <v>10000</v>
      </c>
      <c r="D49" s="12">
        <f ca="1">IF(A49&lt;$B$1,VLOOKUP(A49,[1]DI!$A$4:$B$15000,2,FALSE),0)</f>
        <v>1.9000000000000006E-2</v>
      </c>
      <c r="E49" s="13">
        <f t="shared" ca="1" si="0"/>
        <v>1.0000746899999999</v>
      </c>
      <c r="F49" s="13">
        <f ca="1">(TRUNC(PRODUCT($E$12:$E48),16))</f>
        <v>1.00194375412753</v>
      </c>
      <c r="G49" s="13">
        <f t="shared" si="10"/>
        <v>1</v>
      </c>
      <c r="H49" s="13">
        <f t="shared" ca="1" si="1"/>
        <v>1.0019437499999999</v>
      </c>
      <c r="I49" s="12">
        <f t="shared" si="11"/>
        <v>1.7500000000000002E-2</v>
      </c>
      <c r="J49" s="34">
        <f t="shared" si="12"/>
        <v>44062</v>
      </c>
      <c r="K49" s="2">
        <f t="shared" si="13"/>
        <v>26</v>
      </c>
      <c r="L49" s="17">
        <f t="shared" si="14"/>
        <v>26</v>
      </c>
      <c r="M49" s="11">
        <f t="shared" si="2"/>
        <v>1.0017915420000001</v>
      </c>
      <c r="N49" s="11">
        <f t="shared" ca="1" si="3"/>
        <v>1.0037387739999999</v>
      </c>
      <c r="O49" s="17">
        <f t="shared" si="15"/>
        <v>0</v>
      </c>
      <c r="P49" s="13">
        <f t="shared" ca="1" si="4"/>
        <v>37.38773999</v>
      </c>
      <c r="Q49" s="20">
        <f t="shared" si="5"/>
        <v>0</v>
      </c>
      <c r="R49" s="13">
        <f t="shared" si="16"/>
        <v>0</v>
      </c>
      <c r="S49" s="4" t="str">
        <f t="shared" si="17"/>
        <v>J=</v>
      </c>
      <c r="T49" s="34">
        <f t="shared" si="18"/>
        <v>44244</v>
      </c>
      <c r="U49" s="3"/>
      <c r="V49" s="4"/>
      <c r="W49" s="97">
        <v>44190</v>
      </c>
      <c r="X49" s="97" t="s">
        <v>65</v>
      </c>
      <c r="Y49" s="88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42">
        <f t="shared" si="8"/>
        <v>44100</v>
      </c>
      <c r="B50" s="72">
        <f t="shared" ca="1" si="24"/>
        <v>10038.82857</v>
      </c>
      <c r="C50" s="6">
        <f t="shared" si="9"/>
        <v>10000</v>
      </c>
      <c r="D50" s="12">
        <f ca="1">IF(A50&lt;$B$1,VLOOKUP(A50,[1]DI!$A$4:$B$15000,2,FALSE),0)</f>
        <v>0</v>
      </c>
      <c r="E50" s="13">
        <f t="shared" ca="1" si="0"/>
        <v>1</v>
      </c>
      <c r="F50" s="13">
        <f ca="1">(TRUNC(PRODUCT($E$12:$E49),16))</f>
        <v>1.0020185893065201</v>
      </c>
      <c r="G50" s="13">
        <f t="shared" si="10"/>
        <v>1</v>
      </c>
      <c r="H50" s="13">
        <f t="shared" ca="1" si="1"/>
        <v>1.00201859</v>
      </c>
      <c r="I50" s="12">
        <f t="shared" si="11"/>
        <v>1.7500000000000002E-2</v>
      </c>
      <c r="J50" s="34">
        <f t="shared" si="12"/>
        <v>44062</v>
      </c>
      <c r="K50" s="2">
        <f t="shared" si="13"/>
        <v>26</v>
      </c>
      <c r="L50" s="17">
        <f t="shared" si="14"/>
        <v>27</v>
      </c>
      <c r="M50" s="11">
        <f t="shared" si="2"/>
        <v>1.0018605110000001</v>
      </c>
      <c r="N50" s="11">
        <f t="shared" ca="1" si="3"/>
        <v>1.003882857</v>
      </c>
      <c r="O50" s="17">
        <f t="shared" si="15"/>
        <v>0</v>
      </c>
      <c r="P50" s="13">
        <f t="shared" ca="1" si="4"/>
        <v>38.828569999999999</v>
      </c>
      <c r="Q50" s="20">
        <f t="shared" si="5"/>
        <v>0</v>
      </c>
      <c r="R50" s="13">
        <f t="shared" si="16"/>
        <v>0</v>
      </c>
      <c r="S50" s="4" t="str">
        <f t="shared" si="17"/>
        <v>J=</v>
      </c>
      <c r="T50" s="34">
        <f t="shared" si="18"/>
        <v>44244</v>
      </c>
      <c r="U50" s="3"/>
      <c r="V50" s="4"/>
      <c r="W50" s="97">
        <v>44197</v>
      </c>
      <c r="X50" s="97" t="s">
        <v>66</v>
      </c>
      <c r="Y50" s="88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42">
        <f t="shared" si="8"/>
        <v>44101</v>
      </c>
      <c r="B51" s="72">
        <f t="shared" ca="1" si="24"/>
        <v>10038.82857</v>
      </c>
      <c r="C51" s="6">
        <f t="shared" si="9"/>
        <v>10000</v>
      </c>
      <c r="D51" s="12">
        <f ca="1">IF(A51&lt;$B$1,VLOOKUP(A51,[1]DI!$A$4:$B$15000,2,FALSE),0)</f>
        <v>0</v>
      </c>
      <c r="E51" s="13">
        <f t="shared" ca="1" si="0"/>
        <v>1</v>
      </c>
      <c r="F51" s="13">
        <f ca="1">(TRUNC(PRODUCT($E$12:$E50),16))</f>
        <v>1.0020185893065201</v>
      </c>
      <c r="G51" s="13">
        <f t="shared" si="10"/>
        <v>1</v>
      </c>
      <c r="H51" s="13">
        <f t="shared" ca="1" si="1"/>
        <v>1.00201859</v>
      </c>
      <c r="I51" s="12">
        <f t="shared" si="11"/>
        <v>1.7500000000000002E-2</v>
      </c>
      <c r="J51" s="34">
        <f t="shared" si="12"/>
        <v>44062</v>
      </c>
      <c r="K51" s="2">
        <f t="shared" si="13"/>
        <v>26</v>
      </c>
      <c r="L51" s="17">
        <f t="shared" si="14"/>
        <v>27</v>
      </c>
      <c r="M51" s="11">
        <f t="shared" si="2"/>
        <v>1.0018605110000001</v>
      </c>
      <c r="N51" s="11">
        <f t="shared" ca="1" si="3"/>
        <v>1.003882857</v>
      </c>
      <c r="O51" s="17">
        <f t="shared" si="15"/>
        <v>0</v>
      </c>
      <c r="P51" s="13">
        <f t="shared" ca="1" si="4"/>
        <v>38.828569999999999</v>
      </c>
      <c r="Q51" s="20">
        <f t="shared" si="5"/>
        <v>0</v>
      </c>
      <c r="R51" s="13">
        <f t="shared" si="16"/>
        <v>0</v>
      </c>
      <c r="S51" s="4" t="str">
        <f t="shared" si="17"/>
        <v>J=</v>
      </c>
      <c r="T51" s="34">
        <f t="shared" si="18"/>
        <v>44244</v>
      </c>
      <c r="U51" s="3"/>
      <c r="V51" s="4"/>
      <c r="W51" s="97">
        <v>44242</v>
      </c>
      <c r="X51" s="97" t="s">
        <v>57</v>
      </c>
      <c r="Y51" s="88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42">
        <f t="shared" si="8"/>
        <v>44102</v>
      </c>
      <c r="B52" s="72">
        <f t="shared" ca="1" si="24"/>
        <v>10038.82857</v>
      </c>
      <c r="C52" s="6">
        <f t="shared" si="9"/>
        <v>10000</v>
      </c>
      <c r="D52" s="12">
        <f ca="1">IF(A52&lt;$B$1,VLOOKUP(A52,[1]DI!$A$4:$B$15000,2,FALSE),0)</f>
        <v>1.9000000000000006E-2</v>
      </c>
      <c r="E52" s="13">
        <f t="shared" ca="1" si="0"/>
        <v>1.0000746899999999</v>
      </c>
      <c r="F52" s="13">
        <f ca="1">(TRUNC(PRODUCT($E$12:$E51),16))</f>
        <v>1.0020185893065201</v>
      </c>
      <c r="G52" s="13">
        <f t="shared" si="10"/>
        <v>1</v>
      </c>
      <c r="H52" s="13">
        <f t="shared" ca="1" si="1"/>
        <v>1.00201859</v>
      </c>
      <c r="I52" s="12">
        <f t="shared" si="11"/>
        <v>1.7500000000000002E-2</v>
      </c>
      <c r="J52" s="34">
        <f t="shared" si="12"/>
        <v>44062</v>
      </c>
      <c r="K52" s="2">
        <f t="shared" si="13"/>
        <v>27</v>
      </c>
      <c r="L52" s="17">
        <f t="shared" si="14"/>
        <v>27</v>
      </c>
      <c r="M52" s="11">
        <f t="shared" si="2"/>
        <v>1.0018605110000001</v>
      </c>
      <c r="N52" s="11">
        <f t="shared" ca="1" si="3"/>
        <v>1.003882857</v>
      </c>
      <c r="O52" s="17">
        <f t="shared" si="15"/>
        <v>0</v>
      </c>
      <c r="P52" s="13">
        <f t="shared" ca="1" si="4"/>
        <v>38.828569999999999</v>
      </c>
      <c r="Q52" s="20">
        <f t="shared" si="5"/>
        <v>0</v>
      </c>
      <c r="R52" s="13">
        <f t="shared" si="16"/>
        <v>0</v>
      </c>
      <c r="S52" s="4" t="str">
        <f t="shared" si="17"/>
        <v>J=</v>
      </c>
      <c r="T52" s="34">
        <f t="shared" si="18"/>
        <v>44244</v>
      </c>
      <c r="U52" s="3"/>
      <c r="V52" s="4"/>
      <c r="W52" s="97">
        <v>44243</v>
      </c>
      <c r="X52" s="97" t="s">
        <v>57</v>
      </c>
      <c r="Y52" s="88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42">
        <f t="shared" si="8"/>
        <v>44103</v>
      </c>
      <c r="B53" s="72">
        <f t="shared" ca="1" si="24"/>
        <v>10040.269550000001</v>
      </c>
      <c r="C53" s="6">
        <f t="shared" si="9"/>
        <v>10000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1.7500000000000002E-2</v>
      </c>
      <c r="J53" s="34">
        <f t="shared" si="12"/>
        <v>44062</v>
      </c>
      <c r="K53" s="2">
        <f t="shared" si="13"/>
        <v>28</v>
      </c>
      <c r="L53" s="17">
        <f t="shared" si="14"/>
        <v>28</v>
      </c>
      <c r="M53" s="11">
        <f t="shared" si="2"/>
        <v>1.0019294860000001</v>
      </c>
      <c r="N53" s="11">
        <f t="shared" ca="1" si="3"/>
        <v>1.0040269550000001</v>
      </c>
      <c r="O53" s="17">
        <f t="shared" si="15"/>
        <v>0</v>
      </c>
      <c r="P53" s="13">
        <f t="shared" ca="1" si="4"/>
        <v>40.269550000000002</v>
      </c>
      <c r="Q53" s="20">
        <f t="shared" si="5"/>
        <v>0</v>
      </c>
      <c r="R53" s="13">
        <f t="shared" si="16"/>
        <v>0</v>
      </c>
      <c r="S53" s="4" t="str">
        <f t="shared" si="17"/>
        <v>J=</v>
      </c>
      <c r="T53" s="34">
        <f t="shared" si="18"/>
        <v>44244</v>
      </c>
      <c r="U53" s="3"/>
      <c r="V53" s="4"/>
      <c r="W53" s="97">
        <v>44288</v>
      </c>
      <c r="X53" s="97" t="s">
        <v>67</v>
      </c>
      <c r="Y53" s="88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42">
        <f t="shared" si="8"/>
        <v>44104</v>
      </c>
      <c r="B54" s="72">
        <f t="shared" ca="1" si="24"/>
        <v>10041.71077999</v>
      </c>
      <c r="C54" s="6">
        <f t="shared" si="9"/>
        <v>10000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1.7500000000000002E-2</v>
      </c>
      <c r="J54" s="34">
        <f t="shared" si="12"/>
        <v>44062</v>
      </c>
      <c r="K54" s="2">
        <f t="shared" si="13"/>
        <v>29</v>
      </c>
      <c r="L54" s="17">
        <f t="shared" si="14"/>
        <v>29</v>
      </c>
      <c r="M54" s="11">
        <f t="shared" si="2"/>
        <v>1.001998465</v>
      </c>
      <c r="N54" s="11">
        <f t="shared" ca="1" si="3"/>
        <v>1.0041710779999999</v>
      </c>
      <c r="O54" s="17">
        <f t="shared" si="15"/>
        <v>0</v>
      </c>
      <c r="P54" s="13">
        <f t="shared" ca="1" si="4"/>
        <v>41.710779989999999</v>
      </c>
      <c r="Q54" s="20">
        <f t="shared" si="5"/>
        <v>0</v>
      </c>
      <c r="R54" s="13">
        <f t="shared" si="16"/>
        <v>0</v>
      </c>
      <c r="S54" s="4" t="str">
        <f t="shared" si="17"/>
        <v>J=</v>
      </c>
      <c r="T54" s="34">
        <f t="shared" si="18"/>
        <v>44244</v>
      </c>
      <c r="U54" s="3"/>
      <c r="V54" s="4"/>
      <c r="W54" s="97">
        <v>44307</v>
      </c>
      <c r="X54" s="97" t="s">
        <v>58</v>
      </c>
      <c r="Y54" s="88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42">
        <f t="shared" si="8"/>
        <v>44105</v>
      </c>
      <c r="B55" s="72">
        <f t="shared" ca="1" si="24"/>
        <v>10043.152159990001</v>
      </c>
      <c r="C55" s="6">
        <f t="shared" si="9"/>
        <v>10000</v>
      </c>
      <c r="D55" s="12">
        <f ca="1">IF(A55&lt;$B$1,VLOOKUP(A55,[1]DI!$A$4:$B$15000,2,FALSE),0)</f>
        <v>1.9000000000000006E-2</v>
      </c>
      <c r="E55" s="13">
        <f t="shared" ca="1" si="0"/>
        <v>1.0000746899999999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1.7500000000000002E-2</v>
      </c>
      <c r="J55" s="34">
        <f t="shared" si="12"/>
        <v>44062</v>
      </c>
      <c r="K55" s="2">
        <f t="shared" si="13"/>
        <v>30</v>
      </c>
      <c r="L55" s="17">
        <f t="shared" si="14"/>
        <v>30</v>
      </c>
      <c r="M55" s="11">
        <f t="shared" si="2"/>
        <v>1.002067448</v>
      </c>
      <c r="N55" s="11">
        <f t="shared" ca="1" si="3"/>
        <v>1.004315216</v>
      </c>
      <c r="O55" s="17">
        <f t="shared" si="15"/>
        <v>0</v>
      </c>
      <c r="P55" s="13">
        <f t="shared" ca="1" si="4"/>
        <v>43.152159990000001</v>
      </c>
      <c r="Q55" s="20">
        <f t="shared" si="5"/>
        <v>0</v>
      </c>
      <c r="R55" s="13">
        <f t="shared" si="16"/>
        <v>0</v>
      </c>
      <c r="S55" s="4" t="str">
        <f t="shared" si="17"/>
        <v>J=</v>
      </c>
      <c r="T55" s="34">
        <f t="shared" si="18"/>
        <v>44244</v>
      </c>
      <c r="U55" s="3"/>
      <c r="V55" s="4"/>
      <c r="W55" s="97">
        <v>44350</v>
      </c>
      <c r="X55" s="97" t="s">
        <v>68</v>
      </c>
      <c r="Y55" s="88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42">
        <f t="shared" si="8"/>
        <v>44106</v>
      </c>
      <c r="B56" s="72">
        <f t="shared" ca="1" si="24"/>
        <v>10044.593790000001</v>
      </c>
      <c r="C56" s="6">
        <f t="shared" si="9"/>
        <v>10000</v>
      </c>
      <c r="D56" s="12">
        <f ca="1">IF(A56&lt;$B$1,VLOOKUP(A56,[1]DI!$A$4:$B$15000,2,FALSE),0)</f>
        <v>1.9000000000000006E-2</v>
      </c>
      <c r="E56" s="13">
        <f t="shared" ca="1" si="0"/>
        <v>1.0000746899999999</v>
      </c>
      <c r="F56" s="13">
        <f ca="1">(TRUNC(PRODUCT($E$12:$E55),16))</f>
        <v>1.00231798592107</v>
      </c>
      <c r="G56" s="13">
        <f t="shared" si="10"/>
        <v>1</v>
      </c>
      <c r="H56" s="13">
        <f t="shared" ca="1" si="1"/>
        <v>1.0023179900000001</v>
      </c>
      <c r="I56" s="12">
        <f t="shared" si="11"/>
        <v>1.7500000000000002E-2</v>
      </c>
      <c r="J56" s="34">
        <f t="shared" si="12"/>
        <v>44062</v>
      </c>
      <c r="K56" s="2">
        <f t="shared" si="13"/>
        <v>31</v>
      </c>
      <c r="L56" s="17">
        <f t="shared" si="14"/>
        <v>31</v>
      </c>
      <c r="M56" s="11">
        <f t="shared" si="2"/>
        <v>1.0021364370000001</v>
      </c>
      <c r="N56" s="11">
        <f t="shared" ca="1" si="3"/>
        <v>1.004459379</v>
      </c>
      <c r="O56" s="17">
        <f t="shared" si="15"/>
        <v>0</v>
      </c>
      <c r="P56" s="13">
        <f t="shared" ca="1" si="4"/>
        <v>44.593789999999998</v>
      </c>
      <c r="Q56" s="20">
        <f t="shared" si="5"/>
        <v>0</v>
      </c>
      <c r="R56" s="13">
        <f t="shared" si="16"/>
        <v>0</v>
      </c>
      <c r="S56" s="4" t="str">
        <f t="shared" si="17"/>
        <v>J=</v>
      </c>
      <c r="T56" s="34">
        <f t="shared" si="18"/>
        <v>44244</v>
      </c>
      <c r="U56" s="3"/>
      <c r="V56" s="4"/>
      <c r="W56" s="97">
        <v>44446</v>
      </c>
      <c r="X56" s="97" t="s">
        <v>70</v>
      </c>
      <c r="Y56" s="88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42">
        <f t="shared" si="8"/>
        <v>44107</v>
      </c>
      <c r="B57" s="72">
        <f t="shared" ca="1" si="24"/>
        <v>10046.03557</v>
      </c>
      <c r="C57" s="6">
        <f t="shared" si="9"/>
        <v>10000</v>
      </c>
      <c r="D57" s="12">
        <f ca="1">IF(A57&lt;$B$1,VLOOKUP(A57,[1]DI!$A$4:$B$15000,2,FALSE),0)</f>
        <v>0</v>
      </c>
      <c r="E57" s="13">
        <f t="shared" ca="1" si="0"/>
        <v>1</v>
      </c>
      <c r="F57" s="13">
        <f ca="1">(TRUNC(PRODUCT($E$12:$E56),16))</f>
        <v>1.00239284905144</v>
      </c>
      <c r="G57" s="13">
        <f t="shared" si="10"/>
        <v>1</v>
      </c>
      <c r="H57" s="13">
        <f t="shared" ca="1" si="1"/>
        <v>1.0023928499999999</v>
      </c>
      <c r="I57" s="12">
        <f t="shared" si="11"/>
        <v>1.7500000000000002E-2</v>
      </c>
      <c r="J57" s="34">
        <f t="shared" si="12"/>
        <v>44062</v>
      </c>
      <c r="K57" s="2">
        <f t="shared" si="13"/>
        <v>31</v>
      </c>
      <c r="L57" s="17">
        <f t="shared" si="14"/>
        <v>32</v>
      </c>
      <c r="M57" s="11">
        <f t="shared" si="2"/>
        <v>1.0022054300000001</v>
      </c>
      <c r="N57" s="11">
        <f t="shared" ca="1" si="3"/>
        <v>1.004603557</v>
      </c>
      <c r="O57" s="17">
        <f t="shared" si="15"/>
        <v>0</v>
      </c>
      <c r="P57" s="13">
        <f t="shared" ca="1" si="4"/>
        <v>46.03557</v>
      </c>
      <c r="Q57" s="20">
        <f t="shared" si="5"/>
        <v>0</v>
      </c>
      <c r="R57" s="13">
        <f t="shared" si="16"/>
        <v>0</v>
      </c>
      <c r="S57" s="4" t="str">
        <f t="shared" si="17"/>
        <v>J=</v>
      </c>
      <c r="T57" s="34">
        <f t="shared" si="18"/>
        <v>44244</v>
      </c>
      <c r="U57" s="3"/>
      <c r="V57" s="4"/>
      <c r="W57" s="97">
        <v>44481</v>
      </c>
      <c r="X57" s="98" t="s">
        <v>59</v>
      </c>
      <c r="Y57" s="88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42">
        <f t="shared" si="8"/>
        <v>44108</v>
      </c>
      <c r="B58" s="72">
        <f t="shared" ca="1" si="24"/>
        <v>10046.03557</v>
      </c>
      <c r="C58" s="6">
        <f t="shared" si="9"/>
        <v>10000</v>
      </c>
      <c r="D58" s="12">
        <f ca="1">IF(A58&lt;$B$1,VLOOKUP(A58,[1]DI!$A$4:$B$15000,2,FALSE),0)</f>
        <v>0</v>
      </c>
      <c r="E58" s="13">
        <f t="shared" ca="1" si="0"/>
        <v>1</v>
      </c>
      <c r="F58" s="13">
        <f ca="1">(TRUNC(PRODUCT($E$12:$E57),16))</f>
        <v>1.00239284905144</v>
      </c>
      <c r="G58" s="13">
        <f t="shared" si="10"/>
        <v>1</v>
      </c>
      <c r="H58" s="13">
        <f t="shared" ca="1" si="1"/>
        <v>1.0023928499999999</v>
      </c>
      <c r="I58" s="12">
        <f t="shared" si="11"/>
        <v>1.7500000000000002E-2</v>
      </c>
      <c r="J58" s="34">
        <f t="shared" si="12"/>
        <v>44062</v>
      </c>
      <c r="K58" s="2">
        <f t="shared" si="13"/>
        <v>31</v>
      </c>
      <c r="L58" s="17">
        <f t="shared" si="14"/>
        <v>32</v>
      </c>
      <c r="M58" s="11">
        <f t="shared" si="2"/>
        <v>1.0022054300000001</v>
      </c>
      <c r="N58" s="11">
        <f t="shared" ca="1" si="3"/>
        <v>1.004603557</v>
      </c>
      <c r="O58" s="17">
        <f t="shared" si="15"/>
        <v>0</v>
      </c>
      <c r="P58" s="13">
        <f t="shared" ca="1" si="4"/>
        <v>46.03557</v>
      </c>
      <c r="Q58" s="20">
        <f t="shared" si="5"/>
        <v>0</v>
      </c>
      <c r="R58" s="13">
        <f t="shared" si="16"/>
        <v>0</v>
      </c>
      <c r="S58" s="4" t="str">
        <f t="shared" si="17"/>
        <v>J=</v>
      </c>
      <c r="T58" s="34">
        <f t="shared" si="18"/>
        <v>44244</v>
      </c>
      <c r="U58" s="3"/>
      <c r="V58" s="4"/>
      <c r="W58" s="97">
        <v>44502</v>
      </c>
      <c r="X58" s="97" t="s">
        <v>63</v>
      </c>
      <c r="Y58" s="88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42">
        <f t="shared" si="8"/>
        <v>44109</v>
      </c>
      <c r="B59" s="72">
        <f t="shared" ca="1" si="24"/>
        <v>10046.03557</v>
      </c>
      <c r="C59" s="6">
        <f t="shared" si="9"/>
        <v>10000</v>
      </c>
      <c r="D59" s="12">
        <f ca="1">IF(A59&lt;$B$1,VLOOKUP(A59,[1]DI!$A$4:$B$15000,2,FALSE),0)</f>
        <v>1.9000000000000006E-2</v>
      </c>
      <c r="E59" s="13">
        <f t="shared" ca="1" si="0"/>
        <v>1.0000746899999999</v>
      </c>
      <c r="F59" s="13">
        <f ca="1">(TRUNC(PRODUCT($E$12:$E58),16))</f>
        <v>1.00239284905144</v>
      </c>
      <c r="G59" s="13">
        <f t="shared" si="10"/>
        <v>1</v>
      </c>
      <c r="H59" s="13">
        <f t="shared" ca="1" si="1"/>
        <v>1.0023928499999999</v>
      </c>
      <c r="I59" s="12">
        <f t="shared" si="11"/>
        <v>1.7500000000000002E-2</v>
      </c>
      <c r="J59" s="34">
        <f t="shared" si="12"/>
        <v>44062</v>
      </c>
      <c r="K59" s="2">
        <f t="shared" si="13"/>
        <v>32</v>
      </c>
      <c r="L59" s="17">
        <f t="shared" si="14"/>
        <v>32</v>
      </c>
      <c r="M59" s="11">
        <f t="shared" si="2"/>
        <v>1.0022054300000001</v>
      </c>
      <c r="N59" s="11">
        <f t="shared" ca="1" si="3"/>
        <v>1.004603557</v>
      </c>
      <c r="O59" s="17">
        <f t="shared" si="15"/>
        <v>0</v>
      </c>
      <c r="P59" s="13">
        <f t="shared" ca="1" si="4"/>
        <v>46.03557</v>
      </c>
      <c r="Q59" s="20">
        <f t="shared" si="5"/>
        <v>0</v>
      </c>
      <c r="R59" s="13">
        <f t="shared" si="16"/>
        <v>0</v>
      </c>
      <c r="S59" s="4" t="str">
        <f t="shared" si="17"/>
        <v>J=</v>
      </c>
      <c r="T59" s="34">
        <f t="shared" si="18"/>
        <v>44244</v>
      </c>
      <c r="U59" s="3"/>
      <c r="V59" s="4"/>
      <c r="W59" s="97">
        <v>44515</v>
      </c>
      <c r="X59" s="97" t="s">
        <v>71</v>
      </c>
      <c r="Y59" s="88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42">
        <f t="shared" si="8"/>
        <v>44110</v>
      </c>
      <c r="B60" s="72">
        <f t="shared" ca="1" si="24"/>
        <v>10047.477609989999</v>
      </c>
      <c r="C60" s="6">
        <f t="shared" si="9"/>
        <v>10000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1.0024677177733401</v>
      </c>
      <c r="G60" s="13">
        <f t="shared" si="10"/>
        <v>1</v>
      </c>
      <c r="H60" s="13">
        <f t="shared" ca="1" si="1"/>
        <v>1.0024677200000001</v>
      </c>
      <c r="I60" s="12">
        <f t="shared" si="11"/>
        <v>1.7500000000000002E-2</v>
      </c>
      <c r="J60" s="34">
        <f t="shared" si="12"/>
        <v>44062</v>
      </c>
      <c r="K60" s="2">
        <f t="shared" si="13"/>
        <v>33</v>
      </c>
      <c r="L60" s="17">
        <f t="shared" si="14"/>
        <v>33</v>
      </c>
      <c r="M60" s="11">
        <f t="shared" si="2"/>
        <v>1.002274428</v>
      </c>
      <c r="N60" s="11">
        <f t="shared" ca="1" si="3"/>
        <v>1.004747761</v>
      </c>
      <c r="O60" s="17">
        <f t="shared" si="15"/>
        <v>0</v>
      </c>
      <c r="P60" s="13">
        <f t="shared" ca="1" si="4"/>
        <v>47.477609989999998</v>
      </c>
      <c r="Q60" s="20">
        <f t="shared" si="5"/>
        <v>0</v>
      </c>
      <c r="R60" s="13">
        <f t="shared" si="16"/>
        <v>0</v>
      </c>
      <c r="S60" s="4" t="str">
        <f t="shared" si="17"/>
        <v>J=</v>
      </c>
      <c r="T60" s="34">
        <f t="shared" si="18"/>
        <v>44244</v>
      </c>
      <c r="U60" s="3"/>
      <c r="V60" s="4"/>
      <c r="W60" s="97">
        <v>44620</v>
      </c>
      <c r="X60" s="97" t="s">
        <v>57</v>
      </c>
      <c r="Y60" s="88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42">
        <f t="shared" si="8"/>
        <v>44111</v>
      </c>
      <c r="B61" s="72">
        <f t="shared" ca="1" si="24"/>
        <v>10048.919789989999</v>
      </c>
      <c r="C61" s="6">
        <f t="shared" si="9"/>
        <v>10000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1.00254259208718</v>
      </c>
      <c r="G61" s="13">
        <f t="shared" si="10"/>
        <v>1</v>
      </c>
      <c r="H61" s="13">
        <f t="shared" ca="1" si="1"/>
        <v>1.00254259</v>
      </c>
      <c r="I61" s="12">
        <f t="shared" si="11"/>
        <v>1.7500000000000002E-2</v>
      </c>
      <c r="J61" s="34">
        <f t="shared" si="12"/>
        <v>44062</v>
      </c>
      <c r="K61" s="2">
        <f t="shared" si="13"/>
        <v>34</v>
      </c>
      <c r="L61" s="17">
        <f t="shared" si="14"/>
        <v>34</v>
      </c>
      <c r="M61" s="11">
        <f t="shared" si="2"/>
        <v>1.0023434309999999</v>
      </c>
      <c r="N61" s="11">
        <f t="shared" ca="1" si="3"/>
        <v>1.0048919789999999</v>
      </c>
      <c r="O61" s="17">
        <f t="shared" si="15"/>
        <v>0</v>
      </c>
      <c r="P61" s="13">
        <f t="shared" ca="1" si="4"/>
        <v>48.919789989999998</v>
      </c>
      <c r="Q61" s="20">
        <f t="shared" si="5"/>
        <v>0</v>
      </c>
      <c r="R61" s="13">
        <f t="shared" si="16"/>
        <v>0</v>
      </c>
      <c r="S61" s="4" t="str">
        <f t="shared" si="17"/>
        <v>J=</v>
      </c>
      <c r="T61" s="34">
        <f t="shared" si="18"/>
        <v>44244</v>
      </c>
      <c r="U61" s="3"/>
      <c r="V61" s="4"/>
      <c r="W61" s="97">
        <v>44621</v>
      </c>
      <c r="X61" s="97" t="s">
        <v>57</v>
      </c>
      <c r="Y61" s="88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42">
        <f t="shared" si="8"/>
        <v>44112</v>
      </c>
      <c r="B62" s="72">
        <f t="shared" ca="1" si="24"/>
        <v>10050.36221999</v>
      </c>
      <c r="C62" s="6">
        <f t="shared" si="9"/>
        <v>10000</v>
      </c>
      <c r="D62" s="12">
        <f ca="1">IF(A62&lt;$B$1,VLOOKUP(A62,[1]DI!$A$4:$B$15000,2,FALSE),0)</f>
        <v>1.9000000000000006E-2</v>
      </c>
      <c r="E62" s="13">
        <f t="shared" ca="1" si="0"/>
        <v>1.0000746899999999</v>
      </c>
      <c r="F62" s="13">
        <f ca="1">(TRUNC(PRODUCT($E$12:$E61),16))</f>
        <v>1.00261747199338</v>
      </c>
      <c r="G62" s="13">
        <f t="shared" si="10"/>
        <v>1</v>
      </c>
      <c r="H62" s="13">
        <f t="shared" ca="1" si="1"/>
        <v>1.0026174699999999</v>
      </c>
      <c r="I62" s="12">
        <f t="shared" si="11"/>
        <v>1.7500000000000002E-2</v>
      </c>
      <c r="J62" s="34">
        <f t="shared" si="12"/>
        <v>44062</v>
      </c>
      <c r="K62" s="2">
        <f t="shared" si="13"/>
        <v>35</v>
      </c>
      <c r="L62" s="17">
        <f t="shared" si="14"/>
        <v>35</v>
      </c>
      <c r="M62" s="11">
        <f t="shared" si="2"/>
        <v>1.0024124379999999</v>
      </c>
      <c r="N62" s="11">
        <f t="shared" ca="1" si="3"/>
        <v>1.005036222</v>
      </c>
      <c r="O62" s="17">
        <f t="shared" si="15"/>
        <v>0</v>
      </c>
      <c r="P62" s="13">
        <f t="shared" ca="1" si="4"/>
        <v>50.36221999</v>
      </c>
      <c r="Q62" s="20">
        <f t="shared" si="5"/>
        <v>0</v>
      </c>
      <c r="R62" s="13">
        <f t="shared" si="16"/>
        <v>0</v>
      </c>
      <c r="S62" s="4" t="str">
        <f t="shared" si="17"/>
        <v>J=</v>
      </c>
      <c r="T62" s="34">
        <f t="shared" si="18"/>
        <v>44244</v>
      </c>
      <c r="U62" s="3"/>
      <c r="V62" s="4"/>
      <c r="W62" s="97">
        <v>44666</v>
      </c>
      <c r="X62" s="97" t="s">
        <v>67</v>
      </c>
      <c r="Y62" s="88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42">
        <f t="shared" si="8"/>
        <v>44113</v>
      </c>
      <c r="B63" s="72">
        <f t="shared" ca="1" si="24"/>
        <v>10051.80492</v>
      </c>
      <c r="C63" s="6">
        <f t="shared" si="9"/>
        <v>10000</v>
      </c>
      <c r="D63" s="12">
        <f ca="1">IF(A63&lt;$B$1,VLOOKUP(A63,[1]DI!$A$4:$B$15000,2,FALSE),0)</f>
        <v>1.9000000000000006E-2</v>
      </c>
      <c r="E63" s="13">
        <f t="shared" ca="1" si="0"/>
        <v>1.0000746899999999</v>
      </c>
      <c r="F63" s="13">
        <f ca="1">(TRUNC(PRODUCT($E$12:$E62),16))</f>
        <v>1.0026923574923701</v>
      </c>
      <c r="G63" s="13">
        <f t="shared" si="10"/>
        <v>1</v>
      </c>
      <c r="H63" s="13">
        <f t="shared" ca="1" si="1"/>
        <v>1.0026923599999999</v>
      </c>
      <c r="I63" s="12">
        <f t="shared" si="11"/>
        <v>1.7500000000000002E-2</v>
      </c>
      <c r="J63" s="34">
        <f t="shared" si="12"/>
        <v>44062</v>
      </c>
      <c r="K63" s="2">
        <f t="shared" si="13"/>
        <v>36</v>
      </c>
      <c r="L63" s="17">
        <f t="shared" si="14"/>
        <v>36</v>
      </c>
      <c r="M63" s="11">
        <f t="shared" si="2"/>
        <v>1.002481451</v>
      </c>
      <c r="N63" s="11">
        <f t="shared" ca="1" si="3"/>
        <v>1.005180492</v>
      </c>
      <c r="O63" s="17">
        <f t="shared" si="15"/>
        <v>0</v>
      </c>
      <c r="P63" s="13">
        <f t="shared" ca="1" si="4"/>
        <v>51.804920000000003</v>
      </c>
      <c r="Q63" s="20">
        <f t="shared" si="5"/>
        <v>0</v>
      </c>
      <c r="R63" s="13">
        <f t="shared" si="16"/>
        <v>0</v>
      </c>
      <c r="S63" s="4" t="str">
        <f t="shared" si="17"/>
        <v>J=</v>
      </c>
      <c r="T63" s="34">
        <f t="shared" si="18"/>
        <v>44244</v>
      </c>
      <c r="U63" s="3"/>
      <c r="V63" s="4"/>
      <c r="W63" s="97">
        <v>44672</v>
      </c>
      <c r="X63" s="97" t="s">
        <v>58</v>
      </c>
      <c r="Y63" s="88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42">
        <f t="shared" si="8"/>
        <v>44114</v>
      </c>
      <c r="B64" s="72">
        <f t="shared" ca="1" si="24"/>
        <v>10053.247759989999</v>
      </c>
      <c r="C64" s="6">
        <f t="shared" si="9"/>
        <v>10000</v>
      </c>
      <c r="D64" s="12">
        <f ca="1">IF(A64&lt;$B$1,VLOOKUP(A64,[1]DI!$A$4:$B$15000,2,FALSE),0)</f>
        <v>0</v>
      </c>
      <c r="E64" s="13">
        <f t="shared" ca="1" si="0"/>
        <v>1</v>
      </c>
      <c r="F64" s="13">
        <f ca="1">(TRUNC(PRODUCT($E$12:$E63),16))</f>
        <v>1.00276724858455</v>
      </c>
      <c r="G64" s="13">
        <f t="shared" si="10"/>
        <v>1</v>
      </c>
      <c r="H64" s="13">
        <f t="shared" ca="1" si="1"/>
        <v>1.00276725</v>
      </c>
      <c r="I64" s="12">
        <f t="shared" si="11"/>
        <v>1.7500000000000002E-2</v>
      </c>
      <c r="J64" s="34">
        <f t="shared" si="12"/>
        <v>44062</v>
      </c>
      <c r="K64" s="2">
        <f t="shared" si="13"/>
        <v>36</v>
      </c>
      <c r="L64" s="17">
        <f t="shared" si="14"/>
        <v>37</v>
      </c>
      <c r="M64" s="11">
        <f t="shared" si="2"/>
        <v>1.0025504679999999</v>
      </c>
      <c r="N64" s="11">
        <f t="shared" ca="1" si="3"/>
        <v>1.0053247759999999</v>
      </c>
      <c r="O64" s="17">
        <f t="shared" si="15"/>
        <v>0</v>
      </c>
      <c r="P64" s="13">
        <f t="shared" ca="1" si="4"/>
        <v>53.247759989999999</v>
      </c>
      <c r="Q64" s="20">
        <f t="shared" si="5"/>
        <v>0</v>
      </c>
      <c r="R64" s="13">
        <f t="shared" si="16"/>
        <v>0</v>
      </c>
      <c r="S64" s="4" t="str">
        <f t="shared" si="17"/>
        <v>J=</v>
      </c>
      <c r="T64" s="34">
        <f t="shared" si="18"/>
        <v>44244</v>
      </c>
      <c r="U64" s="3"/>
      <c r="V64" s="4"/>
      <c r="W64" s="97">
        <v>44728</v>
      </c>
      <c r="X64" s="97" t="s">
        <v>68</v>
      </c>
      <c r="Y64" s="88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42">
        <f t="shared" si="8"/>
        <v>44115</v>
      </c>
      <c r="B65" s="72">
        <f t="shared" ca="1" si="24"/>
        <v>10053.247759989999</v>
      </c>
      <c r="C65" s="6">
        <f t="shared" si="9"/>
        <v>10000</v>
      </c>
      <c r="D65" s="12">
        <f ca="1">IF(A65&lt;$B$1,VLOOKUP(A65,[1]DI!$A$4:$B$15000,2,FALSE),0)</f>
        <v>0</v>
      </c>
      <c r="E65" s="13">
        <f t="shared" ca="1" si="0"/>
        <v>1</v>
      </c>
      <c r="F65" s="13">
        <f ca="1">(TRUNC(PRODUCT($E$12:$E64),16))</f>
        <v>1.00276724858455</v>
      </c>
      <c r="G65" s="13">
        <f t="shared" si="10"/>
        <v>1</v>
      </c>
      <c r="H65" s="13">
        <f t="shared" ca="1" si="1"/>
        <v>1.00276725</v>
      </c>
      <c r="I65" s="12">
        <f t="shared" si="11"/>
        <v>1.7500000000000002E-2</v>
      </c>
      <c r="J65" s="34">
        <f t="shared" si="12"/>
        <v>44062</v>
      </c>
      <c r="K65" s="2">
        <f t="shared" si="13"/>
        <v>36</v>
      </c>
      <c r="L65" s="17">
        <f t="shared" si="14"/>
        <v>37</v>
      </c>
      <c r="M65" s="11">
        <f t="shared" si="2"/>
        <v>1.0025504679999999</v>
      </c>
      <c r="N65" s="11">
        <f t="shared" ca="1" si="3"/>
        <v>1.0053247759999999</v>
      </c>
      <c r="O65" s="17">
        <f t="shared" si="15"/>
        <v>0</v>
      </c>
      <c r="P65" s="13">
        <f t="shared" ca="1" si="4"/>
        <v>53.247759989999999</v>
      </c>
      <c r="Q65" s="20">
        <f t="shared" si="5"/>
        <v>0</v>
      </c>
      <c r="R65" s="13">
        <f t="shared" si="16"/>
        <v>0</v>
      </c>
      <c r="S65" s="4" t="str">
        <f t="shared" si="17"/>
        <v>J=</v>
      </c>
      <c r="T65" s="34">
        <f t="shared" si="18"/>
        <v>44244</v>
      </c>
      <c r="U65" s="3"/>
      <c r="V65" s="4"/>
      <c r="W65" s="97">
        <v>44811</v>
      </c>
      <c r="X65" s="97" t="s">
        <v>70</v>
      </c>
      <c r="Y65" s="88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42">
        <f t="shared" si="8"/>
        <v>44116</v>
      </c>
      <c r="B66" s="72">
        <f t="shared" ca="1" si="24"/>
        <v>10053.247759989999</v>
      </c>
      <c r="C66" s="6">
        <f t="shared" si="9"/>
        <v>10000</v>
      </c>
      <c r="D66" s="12">
        <f ca="1">IF(A66&lt;$B$1,VLOOKUP(A66,[1]DI!$A$4:$B$15000,2,FALSE),0)</f>
        <v>0</v>
      </c>
      <c r="E66" s="13">
        <f t="shared" ca="1" si="0"/>
        <v>1</v>
      </c>
      <c r="F66" s="13">
        <f ca="1">(TRUNC(PRODUCT($E$12:$E65),16))</f>
        <v>1.00276724858455</v>
      </c>
      <c r="G66" s="13">
        <f t="shared" si="10"/>
        <v>1</v>
      </c>
      <c r="H66" s="13">
        <f t="shared" ca="1" si="1"/>
        <v>1.00276725</v>
      </c>
      <c r="I66" s="12">
        <f t="shared" si="11"/>
        <v>1.7500000000000002E-2</v>
      </c>
      <c r="J66" s="34">
        <f t="shared" si="12"/>
        <v>44062</v>
      </c>
      <c r="K66" s="2">
        <f t="shared" si="13"/>
        <v>36</v>
      </c>
      <c r="L66" s="17">
        <f t="shared" si="14"/>
        <v>37</v>
      </c>
      <c r="M66" s="11">
        <f t="shared" si="2"/>
        <v>1.0025504679999999</v>
      </c>
      <c r="N66" s="11">
        <f t="shared" ca="1" si="3"/>
        <v>1.0053247759999999</v>
      </c>
      <c r="O66" s="17">
        <f t="shared" si="15"/>
        <v>0</v>
      </c>
      <c r="P66" s="13">
        <f t="shared" ca="1" si="4"/>
        <v>53.247759989999999</v>
      </c>
      <c r="Q66" s="20">
        <f t="shared" si="5"/>
        <v>0</v>
      </c>
      <c r="R66" s="13">
        <f t="shared" si="16"/>
        <v>0</v>
      </c>
      <c r="S66" s="4" t="str">
        <f t="shared" si="17"/>
        <v>J=</v>
      </c>
      <c r="T66" s="34">
        <f t="shared" si="18"/>
        <v>44244</v>
      </c>
      <c r="U66" s="3"/>
      <c r="V66" s="4"/>
      <c r="W66" s="97">
        <v>44846</v>
      </c>
      <c r="X66" s="98" t="s">
        <v>59</v>
      </c>
      <c r="Y66" s="88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42">
        <f t="shared" si="8"/>
        <v>44117</v>
      </c>
      <c r="B67" s="72">
        <f t="shared" ca="1" si="24"/>
        <v>10053.247759989999</v>
      </c>
      <c r="C67" s="6">
        <f t="shared" si="9"/>
        <v>10000</v>
      </c>
      <c r="D67" s="12">
        <f ca="1">IF(A67&lt;$B$1,VLOOKUP(A67,[1]DI!$A$4:$B$15000,2,FALSE),0)</f>
        <v>1.9000000000000006E-2</v>
      </c>
      <c r="E67" s="13">
        <f t="shared" ca="1" si="0"/>
        <v>1.0000746899999999</v>
      </c>
      <c r="F67" s="13">
        <f ca="1">(TRUNC(PRODUCT($E$12:$E66),16))</f>
        <v>1.00276724858455</v>
      </c>
      <c r="G67" s="13">
        <f t="shared" si="10"/>
        <v>1</v>
      </c>
      <c r="H67" s="13">
        <f t="shared" ca="1" si="1"/>
        <v>1.00276725</v>
      </c>
      <c r="I67" s="12">
        <f t="shared" si="11"/>
        <v>1.7500000000000002E-2</v>
      </c>
      <c r="J67" s="34">
        <f t="shared" si="12"/>
        <v>44062</v>
      </c>
      <c r="K67" s="2">
        <f t="shared" si="13"/>
        <v>37</v>
      </c>
      <c r="L67" s="17">
        <f t="shared" si="14"/>
        <v>37</v>
      </c>
      <c r="M67" s="11">
        <f t="shared" si="2"/>
        <v>1.0025504679999999</v>
      </c>
      <c r="N67" s="11">
        <f t="shared" ca="1" si="3"/>
        <v>1.0053247759999999</v>
      </c>
      <c r="O67" s="17">
        <f t="shared" si="15"/>
        <v>0</v>
      </c>
      <c r="P67" s="13">
        <f t="shared" ca="1" si="4"/>
        <v>53.247759989999999</v>
      </c>
      <c r="Q67" s="20">
        <f t="shared" si="5"/>
        <v>0</v>
      </c>
      <c r="R67" s="13">
        <f t="shared" si="16"/>
        <v>0</v>
      </c>
      <c r="S67" s="4" t="str">
        <f t="shared" si="17"/>
        <v>J=</v>
      </c>
      <c r="T67" s="34">
        <f t="shared" si="18"/>
        <v>44244</v>
      </c>
      <c r="U67" s="3"/>
      <c r="V67" s="4"/>
      <c r="W67" s="97">
        <v>44867</v>
      </c>
      <c r="X67" s="97" t="s">
        <v>63</v>
      </c>
      <c r="Y67" s="88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42">
        <f t="shared" si="8"/>
        <v>44118</v>
      </c>
      <c r="B68" s="72">
        <f t="shared" ca="1" si="24"/>
        <v>10054.690839999999</v>
      </c>
      <c r="C68" s="6">
        <f t="shared" si="9"/>
        <v>10000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1.00284214527034</v>
      </c>
      <c r="G68" s="13">
        <f t="shared" si="10"/>
        <v>1</v>
      </c>
      <c r="H68" s="13">
        <f t="shared" ca="1" si="1"/>
        <v>1.00284215</v>
      </c>
      <c r="I68" s="12">
        <f t="shared" si="11"/>
        <v>1.7500000000000002E-2</v>
      </c>
      <c r="J68" s="34">
        <f t="shared" si="12"/>
        <v>44062</v>
      </c>
      <c r="K68" s="2">
        <f t="shared" si="13"/>
        <v>38</v>
      </c>
      <c r="L68" s="17">
        <f t="shared" si="14"/>
        <v>38</v>
      </c>
      <c r="M68" s="11">
        <f t="shared" si="2"/>
        <v>1.002619489</v>
      </c>
      <c r="N68" s="11">
        <f t="shared" ca="1" si="3"/>
        <v>1.005469084</v>
      </c>
      <c r="O68" s="17">
        <f t="shared" si="15"/>
        <v>0</v>
      </c>
      <c r="P68" s="13">
        <f t="shared" ca="1" si="4"/>
        <v>54.690840000000001</v>
      </c>
      <c r="Q68" s="20">
        <f t="shared" si="5"/>
        <v>0</v>
      </c>
      <c r="R68" s="13">
        <f t="shared" si="16"/>
        <v>0</v>
      </c>
      <c r="S68" s="4" t="str">
        <f t="shared" si="17"/>
        <v>J=</v>
      </c>
      <c r="T68" s="34">
        <f t="shared" si="18"/>
        <v>44244</v>
      </c>
      <c r="U68" s="3"/>
      <c r="V68" s="4"/>
      <c r="W68" s="97">
        <v>44880</v>
      </c>
      <c r="X68" s="97" t="s">
        <v>71</v>
      </c>
      <c r="Y68" s="88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42">
        <f t="shared" si="8"/>
        <v>44119</v>
      </c>
      <c r="B69" s="72">
        <f t="shared" ca="1" si="24"/>
        <v>10056.134089990001</v>
      </c>
      <c r="C69" s="6">
        <f t="shared" si="9"/>
        <v>10000</v>
      </c>
      <c r="D69" s="12">
        <f ca="1">IF(A69&lt;$B$1,VLOOKUP(A69,[1]DI!$A$4:$B$15000,2,FALSE),0)</f>
        <v>1.9000000000000006E-2</v>
      </c>
      <c r="E69" s="13">
        <f t="shared" ca="1" si="0"/>
        <v>1.0000746899999999</v>
      </c>
      <c r="F69" s="13">
        <f ca="1">(TRUNC(PRODUCT($E$12:$E68),16))</f>
        <v>1.0029170475501701</v>
      </c>
      <c r="G69" s="13">
        <f t="shared" si="10"/>
        <v>1</v>
      </c>
      <c r="H69" s="13">
        <f t="shared" ca="1" si="1"/>
        <v>1.00291705</v>
      </c>
      <c r="I69" s="12">
        <f t="shared" si="11"/>
        <v>1.7500000000000002E-2</v>
      </c>
      <c r="J69" s="34">
        <f t="shared" si="12"/>
        <v>44062</v>
      </c>
      <c r="K69" s="2">
        <f t="shared" si="13"/>
        <v>39</v>
      </c>
      <c r="L69" s="17">
        <f t="shared" si="14"/>
        <v>39</v>
      </c>
      <c r="M69" s="11">
        <f t="shared" si="2"/>
        <v>1.0026885160000001</v>
      </c>
      <c r="N69" s="11">
        <f t="shared" ca="1" si="3"/>
        <v>1.005613409</v>
      </c>
      <c r="O69" s="17">
        <f t="shared" si="15"/>
        <v>0</v>
      </c>
      <c r="P69" s="13">
        <f t="shared" ca="1" si="4"/>
        <v>56.13408999</v>
      </c>
      <c r="Q69" s="20">
        <f t="shared" si="5"/>
        <v>0</v>
      </c>
      <c r="R69" s="13">
        <f t="shared" si="16"/>
        <v>0</v>
      </c>
      <c r="S69" s="4" t="str">
        <f t="shared" si="17"/>
        <v>J=</v>
      </c>
      <c r="T69" s="34">
        <f t="shared" si="18"/>
        <v>44244</v>
      </c>
      <c r="U69" s="3"/>
      <c r="V69" s="4"/>
      <c r="W69" s="97">
        <v>44977</v>
      </c>
      <c r="X69" s="97" t="s">
        <v>57</v>
      </c>
      <c r="Y69" s="88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42">
        <f t="shared" si="8"/>
        <v>44120</v>
      </c>
      <c r="B70" s="72">
        <f t="shared" ca="1" si="24"/>
        <v>10057.577569999999</v>
      </c>
      <c r="C70" s="6">
        <f t="shared" si="9"/>
        <v>10000</v>
      </c>
      <c r="D70" s="12">
        <f ca="1">IF(A70&lt;$B$1,VLOOKUP(A70,[1]DI!$A$4:$B$15000,2,FALSE),0)</f>
        <v>1.9000000000000006E-2</v>
      </c>
      <c r="E70" s="13">
        <f t="shared" ca="1" si="0"/>
        <v>1.0000746899999999</v>
      </c>
      <c r="F70" s="13">
        <f ca="1">(TRUNC(PRODUCT($E$12:$E69),16))</f>
        <v>1.00299195542445</v>
      </c>
      <c r="G70" s="13">
        <f t="shared" si="10"/>
        <v>1</v>
      </c>
      <c r="H70" s="13">
        <f t="shared" ca="1" si="1"/>
        <v>1.0029919599999999</v>
      </c>
      <c r="I70" s="12">
        <f t="shared" si="11"/>
        <v>1.7500000000000002E-2</v>
      </c>
      <c r="J70" s="34">
        <f t="shared" si="12"/>
        <v>44062</v>
      </c>
      <c r="K70" s="2">
        <f t="shared" si="13"/>
        <v>40</v>
      </c>
      <c r="L70" s="17">
        <f t="shared" si="14"/>
        <v>40</v>
      </c>
      <c r="M70" s="11">
        <f t="shared" si="2"/>
        <v>1.0027575470000001</v>
      </c>
      <c r="N70" s="11">
        <f t="shared" ca="1" si="3"/>
        <v>1.005757757</v>
      </c>
      <c r="O70" s="17">
        <f t="shared" si="15"/>
        <v>0</v>
      </c>
      <c r="P70" s="13">
        <f t="shared" ca="1" si="4"/>
        <v>57.577570000000001</v>
      </c>
      <c r="Q70" s="20">
        <f t="shared" si="5"/>
        <v>0</v>
      </c>
      <c r="R70" s="13">
        <f t="shared" si="16"/>
        <v>0</v>
      </c>
      <c r="S70" s="4" t="str">
        <f t="shared" si="17"/>
        <v>J=</v>
      </c>
      <c r="T70" s="34">
        <f t="shared" si="18"/>
        <v>44244</v>
      </c>
      <c r="U70" s="3"/>
      <c r="V70" s="4"/>
      <c r="W70" s="97">
        <v>44978</v>
      </c>
      <c r="X70" s="97" t="s">
        <v>57</v>
      </c>
      <c r="Y70" s="88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42">
        <f t="shared" si="8"/>
        <v>44121</v>
      </c>
      <c r="B71" s="72">
        <f t="shared" ca="1" si="24"/>
        <v>10059.02121999</v>
      </c>
      <c r="C71" s="6">
        <f t="shared" si="9"/>
        <v>10000</v>
      </c>
      <c r="D71" s="12">
        <f ca="1">IF(A71&lt;$B$1,VLOOKUP(A71,[1]DI!$A$4:$B$15000,2,FALSE),0)</f>
        <v>0</v>
      </c>
      <c r="E71" s="13">
        <f t="shared" ca="1" si="0"/>
        <v>1</v>
      </c>
      <c r="F71" s="13">
        <f ca="1">(TRUNC(PRODUCT($E$12:$E70),16))</f>
        <v>1.00306686889361</v>
      </c>
      <c r="G71" s="13">
        <f t="shared" si="10"/>
        <v>1</v>
      </c>
      <c r="H71" s="13">
        <f t="shared" ca="1" si="1"/>
        <v>1.0030668700000001</v>
      </c>
      <c r="I71" s="12">
        <f t="shared" si="11"/>
        <v>1.7500000000000002E-2</v>
      </c>
      <c r="J71" s="34">
        <f t="shared" si="12"/>
        <v>44062</v>
      </c>
      <c r="K71" s="2">
        <f t="shared" si="13"/>
        <v>40</v>
      </c>
      <c r="L71" s="17">
        <f t="shared" si="14"/>
        <v>41</v>
      </c>
      <c r="M71" s="11">
        <f t="shared" si="2"/>
        <v>1.002826583</v>
      </c>
      <c r="N71" s="11">
        <f t="shared" ca="1" si="3"/>
        <v>1.005902122</v>
      </c>
      <c r="O71" s="17">
        <f t="shared" si="15"/>
        <v>0</v>
      </c>
      <c r="P71" s="13">
        <f t="shared" ca="1" si="4"/>
        <v>59.021219989999999</v>
      </c>
      <c r="Q71" s="20">
        <f t="shared" si="5"/>
        <v>0</v>
      </c>
      <c r="R71" s="13">
        <f t="shared" si="16"/>
        <v>0</v>
      </c>
      <c r="S71" s="4" t="str">
        <f t="shared" si="17"/>
        <v>J=</v>
      </c>
      <c r="T71" s="34">
        <f t="shared" si="18"/>
        <v>44244</v>
      </c>
      <c r="U71" s="3"/>
      <c r="V71" s="4"/>
      <c r="W71" s="97">
        <v>45023</v>
      </c>
      <c r="X71" s="97" t="s">
        <v>67</v>
      </c>
      <c r="Y71" s="88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42">
        <f t="shared" si="8"/>
        <v>44122</v>
      </c>
      <c r="B72" s="72">
        <f t="shared" ca="1" si="24"/>
        <v>10059.02121999</v>
      </c>
      <c r="C72" s="6">
        <f t="shared" si="9"/>
        <v>10000</v>
      </c>
      <c r="D72" s="12">
        <f ca="1">IF(A72&lt;$B$1,VLOOKUP(A72,[1]DI!$A$4:$B$15000,2,FALSE),0)</f>
        <v>0</v>
      </c>
      <c r="E72" s="13">
        <f t="shared" ca="1" si="0"/>
        <v>1</v>
      </c>
      <c r="F72" s="13">
        <f ca="1">(TRUNC(PRODUCT($E$12:$E71),16))</f>
        <v>1.00306686889361</v>
      </c>
      <c r="G72" s="13">
        <f t="shared" si="10"/>
        <v>1</v>
      </c>
      <c r="H72" s="13">
        <f t="shared" ca="1" si="1"/>
        <v>1.0030668700000001</v>
      </c>
      <c r="I72" s="12">
        <f t="shared" si="11"/>
        <v>1.7500000000000002E-2</v>
      </c>
      <c r="J72" s="34">
        <f t="shared" si="12"/>
        <v>44062</v>
      </c>
      <c r="K72" s="2">
        <f t="shared" si="13"/>
        <v>40</v>
      </c>
      <c r="L72" s="17">
        <f t="shared" si="14"/>
        <v>41</v>
      </c>
      <c r="M72" s="11">
        <f t="shared" si="2"/>
        <v>1.002826583</v>
      </c>
      <c r="N72" s="11">
        <f t="shared" ca="1" si="3"/>
        <v>1.005902122</v>
      </c>
      <c r="O72" s="17">
        <f t="shared" si="15"/>
        <v>0</v>
      </c>
      <c r="P72" s="13">
        <f t="shared" ca="1" si="4"/>
        <v>59.021219989999999</v>
      </c>
      <c r="Q72" s="20">
        <f t="shared" si="5"/>
        <v>0</v>
      </c>
      <c r="R72" s="13">
        <f t="shared" si="16"/>
        <v>0</v>
      </c>
      <c r="S72" s="4" t="str">
        <f t="shared" si="17"/>
        <v>J=</v>
      </c>
      <c r="T72" s="34">
        <f t="shared" si="18"/>
        <v>44244</v>
      </c>
      <c r="U72" s="3"/>
      <c r="V72" s="4"/>
      <c r="W72" s="97">
        <v>45037</v>
      </c>
      <c r="X72" s="97" t="s">
        <v>58</v>
      </c>
      <c r="Y72" s="88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42">
        <f t="shared" si="8"/>
        <v>44123</v>
      </c>
      <c r="B73" s="72">
        <f t="shared" ca="1" si="24"/>
        <v>10059.02121999</v>
      </c>
      <c r="C73" s="6">
        <f t="shared" si="9"/>
        <v>10000</v>
      </c>
      <c r="D73" s="12">
        <f ca="1">IF(A73&lt;$B$1,VLOOKUP(A73,[1]DI!$A$4:$B$15000,2,FALSE),0)</f>
        <v>1.9000000000000006E-2</v>
      </c>
      <c r="E73" s="13">
        <f t="shared" ca="1" si="0"/>
        <v>1.0000746899999999</v>
      </c>
      <c r="F73" s="13">
        <f ca="1">(TRUNC(PRODUCT($E$12:$E72),16))</f>
        <v>1.00306686889361</v>
      </c>
      <c r="G73" s="13">
        <f t="shared" si="10"/>
        <v>1</v>
      </c>
      <c r="H73" s="13">
        <f t="shared" ca="1" si="1"/>
        <v>1.0030668700000001</v>
      </c>
      <c r="I73" s="12">
        <f t="shared" si="11"/>
        <v>1.7500000000000002E-2</v>
      </c>
      <c r="J73" s="34">
        <f t="shared" si="12"/>
        <v>44062</v>
      </c>
      <c r="K73" s="2">
        <f t="shared" si="13"/>
        <v>41</v>
      </c>
      <c r="L73" s="17">
        <f t="shared" si="14"/>
        <v>41</v>
      </c>
      <c r="M73" s="11">
        <f t="shared" si="2"/>
        <v>1.002826583</v>
      </c>
      <c r="N73" s="11">
        <f t="shared" ca="1" si="3"/>
        <v>1.005902122</v>
      </c>
      <c r="O73" s="17">
        <f t="shared" si="15"/>
        <v>0</v>
      </c>
      <c r="P73" s="13">
        <f t="shared" ca="1" si="4"/>
        <v>59.021219989999999</v>
      </c>
      <c r="Q73" s="20">
        <f t="shared" si="5"/>
        <v>0</v>
      </c>
      <c r="R73" s="13">
        <f t="shared" si="16"/>
        <v>0</v>
      </c>
      <c r="S73" s="4" t="str">
        <f t="shared" si="17"/>
        <v>J=</v>
      </c>
      <c r="T73" s="34">
        <f t="shared" si="18"/>
        <v>44244</v>
      </c>
      <c r="U73" s="3"/>
      <c r="V73" s="4"/>
      <c r="W73" s="97">
        <v>45047</v>
      </c>
      <c r="X73" s="97" t="s">
        <v>69</v>
      </c>
      <c r="Y73" s="88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42">
        <f t="shared" si="8"/>
        <v>44124</v>
      </c>
      <c r="B74" s="72">
        <f t="shared" ca="1" si="24"/>
        <v>10060.465109999999</v>
      </c>
      <c r="C74" s="6">
        <f t="shared" si="9"/>
        <v>10000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1.00314178795804</v>
      </c>
      <c r="G74" s="13">
        <f t="shared" si="10"/>
        <v>1</v>
      </c>
      <c r="H74" s="13">
        <f t="shared" ca="1" si="1"/>
        <v>1.0031417899999999</v>
      </c>
      <c r="I74" s="12">
        <f t="shared" si="11"/>
        <v>1.7500000000000002E-2</v>
      </c>
      <c r="J74" s="34">
        <f t="shared" si="12"/>
        <v>44062</v>
      </c>
      <c r="K74" s="2">
        <f t="shared" si="13"/>
        <v>42</v>
      </c>
      <c r="L74" s="17">
        <f t="shared" si="14"/>
        <v>42</v>
      </c>
      <c r="M74" s="11">
        <f t="shared" si="2"/>
        <v>1.002895624</v>
      </c>
      <c r="N74" s="11">
        <f t="shared" ca="1" si="3"/>
        <v>1.0060465110000001</v>
      </c>
      <c r="O74" s="17">
        <f t="shared" si="15"/>
        <v>0</v>
      </c>
      <c r="P74" s="13">
        <f t="shared" ca="1" si="4"/>
        <v>60.465110000000003</v>
      </c>
      <c r="Q74" s="20">
        <f t="shared" si="5"/>
        <v>0</v>
      </c>
      <c r="R74" s="13">
        <f t="shared" si="16"/>
        <v>0</v>
      </c>
      <c r="S74" s="4" t="str">
        <f t="shared" si="17"/>
        <v>J=</v>
      </c>
      <c r="T74" s="34">
        <f t="shared" si="18"/>
        <v>44244</v>
      </c>
      <c r="U74" s="3"/>
      <c r="V74" s="4"/>
      <c r="W74" s="97">
        <v>45085</v>
      </c>
      <c r="X74" s="97" t="s">
        <v>68</v>
      </c>
      <c r="Y74" s="88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42">
        <f t="shared" si="8"/>
        <v>44125</v>
      </c>
      <c r="B75" s="72">
        <f t="shared" ca="1" si="24"/>
        <v>10061.909149990001</v>
      </c>
      <c r="C75" s="6">
        <f t="shared" si="9"/>
        <v>10000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1.0032167126181899</v>
      </c>
      <c r="G75" s="13">
        <f t="shared" si="10"/>
        <v>1</v>
      </c>
      <c r="H75" s="13">
        <f t="shared" ca="1" si="1"/>
        <v>1.00321671</v>
      </c>
      <c r="I75" s="12">
        <f t="shared" si="11"/>
        <v>1.7500000000000002E-2</v>
      </c>
      <c r="J75" s="34">
        <f t="shared" si="12"/>
        <v>44062</v>
      </c>
      <c r="K75" s="2">
        <f t="shared" si="13"/>
        <v>43</v>
      </c>
      <c r="L75" s="17">
        <f t="shared" si="14"/>
        <v>43</v>
      </c>
      <c r="M75" s="11">
        <f t="shared" si="2"/>
        <v>1.002964669</v>
      </c>
      <c r="N75" s="11">
        <f t="shared" ca="1" si="3"/>
        <v>1.0061909149999999</v>
      </c>
      <c r="O75" s="17">
        <f t="shared" si="15"/>
        <v>0</v>
      </c>
      <c r="P75" s="13">
        <f t="shared" ca="1" si="4"/>
        <v>61.909149990000003</v>
      </c>
      <c r="Q75" s="20">
        <f t="shared" si="5"/>
        <v>0</v>
      </c>
      <c r="R75" s="13">
        <f t="shared" si="16"/>
        <v>0</v>
      </c>
      <c r="S75" s="4" t="str">
        <f t="shared" si="17"/>
        <v>J=</v>
      </c>
      <c r="T75" s="34">
        <f t="shared" si="18"/>
        <v>44244</v>
      </c>
      <c r="U75" s="3"/>
      <c r="V75" s="4"/>
      <c r="W75" s="97">
        <v>45176</v>
      </c>
      <c r="X75" s="97" t="s">
        <v>70</v>
      </c>
      <c r="Y75" s="88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42">
        <f t="shared" si="8"/>
        <v>44126</v>
      </c>
      <c r="B76" s="72">
        <f t="shared" ca="1" si="24"/>
        <v>10063.353459989999</v>
      </c>
      <c r="C76" s="6">
        <f t="shared" si="9"/>
        <v>10000</v>
      </c>
      <c r="D76" s="12">
        <f ca="1">IF(A76&lt;$B$1,VLOOKUP(A76,[1]DI!$A$4:$B$15000,2,FALSE),0)</f>
        <v>1.9000000000000006E-2</v>
      </c>
      <c r="E76" s="13">
        <f t="shared" ref="E76:E139" ca="1" si="33">ROUND(((1+D76)^(1/252)),8)</f>
        <v>1.0000746899999999</v>
      </c>
      <c r="F76" s="13">
        <f ca="1">(TRUNC(PRODUCT($E$12:$E75),16))</f>
        <v>1.0032916428744501</v>
      </c>
      <c r="G76" s="13">
        <f t="shared" si="10"/>
        <v>1</v>
      </c>
      <c r="H76" s="13">
        <f t="shared" ref="H76:H139" ca="1" si="34">ROUND(F76/G76,8)</f>
        <v>1.00329164</v>
      </c>
      <c r="I76" s="12">
        <f t="shared" si="11"/>
        <v>1.7500000000000002E-2</v>
      </c>
      <c r="J76" s="34">
        <f t="shared" si="12"/>
        <v>44062</v>
      </c>
      <c r="K76" s="2">
        <f t="shared" si="13"/>
        <v>44</v>
      </c>
      <c r="L76" s="17">
        <f t="shared" si="14"/>
        <v>44</v>
      </c>
      <c r="M76" s="11">
        <f t="shared" ref="M76:M139" si="35">ROUND((I76+1)^(L76/252),9)</f>
        <v>1.0030337199999999</v>
      </c>
      <c r="N76" s="11">
        <f t="shared" ref="N76:N139" ca="1" si="36">ROUND(H76*M76,9)</f>
        <v>1.006335346</v>
      </c>
      <c r="O76" s="17">
        <f t="shared" si="15"/>
        <v>0</v>
      </c>
      <c r="P76" s="13">
        <f t="shared" ref="P76:P139" ca="1" si="37">TRUNC(((N76-1)*C76),8)</f>
        <v>63.353459989999998</v>
      </c>
      <c r="Q76" s="20">
        <f t="shared" ref="Q76:Q139" si="38">IF($O76&gt;0,VLOOKUP($O76,$W$12:$AC$29,7),0)</f>
        <v>0</v>
      </c>
      <c r="R76" s="13">
        <f t="shared" si="16"/>
        <v>0</v>
      </c>
      <c r="S76" s="4" t="str">
        <f t="shared" si="17"/>
        <v>J=</v>
      </c>
      <c r="T76" s="34">
        <f t="shared" si="18"/>
        <v>44244</v>
      </c>
      <c r="U76" s="3"/>
      <c r="V76" s="4"/>
      <c r="W76" s="97">
        <v>45211</v>
      </c>
      <c r="X76" s="98" t="s">
        <v>59</v>
      </c>
      <c r="Y76" s="88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42">
        <f t="shared" ref="A77:A140" si="39">(A76+1)</f>
        <v>44127</v>
      </c>
      <c r="B77" s="72">
        <f t="shared" ca="1" si="24"/>
        <v>10064.79801</v>
      </c>
      <c r="C77" s="6">
        <f t="shared" ref="C77:C140" si="40">(C76-R76)</f>
        <v>10000</v>
      </c>
      <c r="D77" s="12">
        <f ca="1">IF(A77&lt;$B$1,VLOOKUP(A77,[1]DI!$A$4:$B$15000,2,FALSE),0)</f>
        <v>1.9000000000000006E-2</v>
      </c>
      <c r="E77" s="13">
        <f t="shared" ca="1" si="33"/>
        <v>1.0000746899999999</v>
      </c>
      <c r="F77" s="13">
        <f ca="1">(TRUNC(PRODUCT($E$12:$E76),16))</f>
        <v>1.0033665787272601</v>
      </c>
      <c r="G77" s="13">
        <f t="shared" ref="G77:G140" si="41">IF(O76&gt;0,F76,G76)</f>
        <v>1</v>
      </c>
      <c r="H77" s="13">
        <f t="shared" ca="1" si="34"/>
        <v>1.00336658</v>
      </c>
      <c r="I77" s="12">
        <f t="shared" ref="I77:I140" si="42">I76</f>
        <v>1.7500000000000002E-2</v>
      </c>
      <c r="J77" s="34">
        <f t="shared" ref="J77:J140" si="43">IF(O76&gt;0,VLOOKUP(O76,W$12:AG$150,2),J76)</f>
        <v>44062</v>
      </c>
      <c r="K77" s="2">
        <f t="shared" ref="K77:K140" si="44">IF(A77&gt;J77,IF(NETWORKDAYS(J77,A77,$W$31:$W$544)-1=0,1,NETWORKDAYS(J77,A77,$W$31:$W$544)-1),0)</f>
        <v>45</v>
      </c>
      <c r="L77" s="17">
        <f t="shared" ref="L77:L140" si="45">IF(AND(K77=1,K76=1),1,IF(K77&gt;0,IF(K77=K76,K77+1,K77),0))</f>
        <v>45</v>
      </c>
      <c r="M77" s="11">
        <f t="shared" si="35"/>
        <v>1.0031027749999999</v>
      </c>
      <c r="N77" s="11">
        <f t="shared" ca="1" si="36"/>
        <v>1.006479801</v>
      </c>
      <c r="O77" s="17">
        <f t="shared" ref="O77:O140" si="46">IF(VLOOKUP(A77,X$12:AE$150,8)=VLOOKUP(A76,X$12:AE$150,8),0,VLOOKUP(A77,X$12:AE$150,8))</f>
        <v>0</v>
      </c>
      <c r="P77" s="13">
        <f t="shared" ca="1" si="37"/>
        <v>64.798010000000005</v>
      </c>
      <c r="Q77" s="20">
        <f t="shared" si="38"/>
        <v>0</v>
      </c>
      <c r="R77" s="13">
        <f t="shared" ref="R77:R140" si="47">IF(Q77&gt;0,TRUNC(Q77*C77,8),0)</f>
        <v>0</v>
      </c>
      <c r="S77" s="4" t="str">
        <f t="shared" ref="S77:S140" si="48">IF(O76&gt;0,VLOOKUP(O76,W$12:AG$150,10),S76)</f>
        <v>J=</v>
      </c>
      <c r="T77" s="34">
        <f t="shared" ref="T77:T140" si="49">IF(O76&gt;0,VLOOKUP(O76,W$12:AG$150,11),T76)</f>
        <v>44244</v>
      </c>
      <c r="U77" s="3"/>
      <c r="V77" s="4"/>
      <c r="W77" s="97">
        <v>45232</v>
      </c>
      <c r="X77" s="97" t="s">
        <v>63</v>
      </c>
      <c r="Y77" s="88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42">
        <f t="shared" si="39"/>
        <v>44128</v>
      </c>
      <c r="B78" s="72">
        <f t="shared" ref="B78:B141" ca="1" si="50">IF(A78&lt;=TODAY(),C78+P78,IF(AND(A78&gt;TODAY(),A78&lt;=$B$1),IF(VLOOKUP(TODAY(),$A$10:$D$5000,4,FALSE)=0,"n.d",C78+P78),"n.d"))</f>
        <v>10066.24270999</v>
      </c>
      <c r="C78" s="6">
        <f t="shared" si="40"/>
        <v>10000</v>
      </c>
      <c r="D78" s="12">
        <f ca="1">IF(A78&lt;$B$1,VLOOKUP(A78,[1]DI!$A$4:$B$15000,2,FALSE),0)</f>
        <v>0</v>
      </c>
      <c r="E78" s="13">
        <f t="shared" ca="1" si="33"/>
        <v>1</v>
      </c>
      <c r="F78" s="13">
        <f ca="1">(TRUNC(PRODUCT($E$12:$E77),16))</f>
        <v>1.0034415201770199</v>
      </c>
      <c r="G78" s="13">
        <f t="shared" si="41"/>
        <v>1</v>
      </c>
      <c r="H78" s="13">
        <f t="shared" ca="1" si="34"/>
        <v>1.00344152</v>
      </c>
      <c r="I78" s="12">
        <f t="shared" si="42"/>
        <v>1.7500000000000002E-2</v>
      </c>
      <c r="J78" s="34">
        <f t="shared" si="43"/>
        <v>44062</v>
      </c>
      <c r="K78" s="2">
        <f t="shared" si="44"/>
        <v>45</v>
      </c>
      <c r="L78" s="17">
        <f t="shared" si="45"/>
        <v>46</v>
      </c>
      <c r="M78" s="11">
        <f t="shared" si="35"/>
        <v>1.0031718350000001</v>
      </c>
      <c r="N78" s="11">
        <f t="shared" ca="1" si="36"/>
        <v>1.006624271</v>
      </c>
      <c r="O78" s="17">
        <f t="shared" si="46"/>
        <v>0</v>
      </c>
      <c r="P78" s="13">
        <f t="shared" ca="1" si="37"/>
        <v>66.242709989999994</v>
      </c>
      <c r="Q78" s="20">
        <f t="shared" si="38"/>
        <v>0</v>
      </c>
      <c r="R78" s="13">
        <f t="shared" si="47"/>
        <v>0</v>
      </c>
      <c r="S78" s="4" t="str">
        <f t="shared" si="48"/>
        <v>J=</v>
      </c>
      <c r="T78" s="34">
        <f t="shared" si="49"/>
        <v>44244</v>
      </c>
      <c r="U78" s="3"/>
      <c r="V78" s="4"/>
      <c r="W78" s="97">
        <v>45245</v>
      </c>
      <c r="X78" s="97" t="s">
        <v>71</v>
      </c>
      <c r="Y78" s="88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42">
        <f t="shared" si="39"/>
        <v>44129</v>
      </c>
      <c r="B79" s="72">
        <f t="shared" ca="1" si="50"/>
        <v>10066.24270999</v>
      </c>
      <c r="C79" s="6">
        <f t="shared" si="40"/>
        <v>10000</v>
      </c>
      <c r="D79" s="12">
        <f ca="1">IF(A79&lt;$B$1,VLOOKUP(A79,[1]DI!$A$4:$B$15000,2,FALSE),0)</f>
        <v>0</v>
      </c>
      <c r="E79" s="13">
        <f t="shared" ca="1" si="33"/>
        <v>1</v>
      </c>
      <c r="F79" s="13">
        <f ca="1">(TRUNC(PRODUCT($E$12:$E78),16))</f>
        <v>1.0034415201770199</v>
      </c>
      <c r="G79" s="13">
        <f t="shared" si="41"/>
        <v>1</v>
      </c>
      <c r="H79" s="13">
        <f t="shared" ca="1" si="34"/>
        <v>1.00344152</v>
      </c>
      <c r="I79" s="12">
        <f t="shared" si="42"/>
        <v>1.7500000000000002E-2</v>
      </c>
      <c r="J79" s="34">
        <f t="shared" si="43"/>
        <v>44062</v>
      </c>
      <c r="K79" s="2">
        <f t="shared" si="44"/>
        <v>45</v>
      </c>
      <c r="L79" s="17">
        <f t="shared" si="45"/>
        <v>46</v>
      </c>
      <c r="M79" s="11">
        <f t="shared" si="35"/>
        <v>1.0031718350000001</v>
      </c>
      <c r="N79" s="11">
        <f t="shared" ca="1" si="36"/>
        <v>1.006624271</v>
      </c>
      <c r="O79" s="17">
        <f t="shared" si="46"/>
        <v>0</v>
      </c>
      <c r="P79" s="13">
        <f t="shared" ca="1" si="37"/>
        <v>66.242709989999994</v>
      </c>
      <c r="Q79" s="20">
        <f t="shared" si="38"/>
        <v>0</v>
      </c>
      <c r="R79" s="13">
        <f t="shared" si="47"/>
        <v>0</v>
      </c>
      <c r="S79" s="4" t="str">
        <f t="shared" si="48"/>
        <v>J=</v>
      </c>
      <c r="T79" s="34">
        <f t="shared" si="49"/>
        <v>44244</v>
      </c>
      <c r="U79" s="3"/>
      <c r="V79" s="4"/>
      <c r="W79" s="97">
        <v>45285</v>
      </c>
      <c r="X79" s="97" t="s">
        <v>65</v>
      </c>
      <c r="Y79" s="88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42">
        <f t="shared" si="39"/>
        <v>44130</v>
      </c>
      <c r="B80" s="72">
        <f t="shared" ca="1" si="50"/>
        <v>10066.24270999</v>
      </c>
      <c r="C80" s="6">
        <f t="shared" si="40"/>
        <v>10000</v>
      </c>
      <c r="D80" s="12">
        <f ca="1">IF(A80&lt;$B$1,VLOOKUP(A80,[1]DI!$A$4:$B$15000,2,FALSE),0)</f>
        <v>1.9000000000000006E-2</v>
      </c>
      <c r="E80" s="13">
        <f t="shared" ca="1" si="33"/>
        <v>1.0000746899999999</v>
      </c>
      <c r="F80" s="13">
        <f ca="1">(TRUNC(PRODUCT($E$12:$E79),16))</f>
        <v>1.0034415201770199</v>
      </c>
      <c r="G80" s="13">
        <f t="shared" si="41"/>
        <v>1</v>
      </c>
      <c r="H80" s="13">
        <f t="shared" ca="1" si="34"/>
        <v>1.00344152</v>
      </c>
      <c r="I80" s="12">
        <f t="shared" si="42"/>
        <v>1.7500000000000002E-2</v>
      </c>
      <c r="J80" s="34">
        <f t="shared" si="43"/>
        <v>44062</v>
      </c>
      <c r="K80" s="2">
        <f t="shared" si="44"/>
        <v>46</v>
      </c>
      <c r="L80" s="17">
        <f t="shared" si="45"/>
        <v>46</v>
      </c>
      <c r="M80" s="11">
        <f t="shared" si="35"/>
        <v>1.0031718350000001</v>
      </c>
      <c r="N80" s="11">
        <f t="shared" ca="1" si="36"/>
        <v>1.006624271</v>
      </c>
      <c r="O80" s="17">
        <f t="shared" si="46"/>
        <v>0</v>
      </c>
      <c r="P80" s="13">
        <f t="shared" ca="1" si="37"/>
        <v>66.242709989999994</v>
      </c>
      <c r="Q80" s="20">
        <f t="shared" si="38"/>
        <v>0</v>
      </c>
      <c r="R80" s="13">
        <f t="shared" si="47"/>
        <v>0</v>
      </c>
      <c r="S80" s="4" t="str">
        <f t="shared" si="48"/>
        <v>J=</v>
      </c>
      <c r="T80" s="34">
        <f t="shared" si="49"/>
        <v>44244</v>
      </c>
      <c r="U80" s="3"/>
      <c r="V80" s="4"/>
      <c r="W80" s="97">
        <v>45292</v>
      </c>
      <c r="X80" s="97" t="s">
        <v>66</v>
      </c>
      <c r="Y80" s="88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42">
        <f t="shared" si="39"/>
        <v>44131</v>
      </c>
      <c r="B81" s="72">
        <f t="shared" ca="1" si="50"/>
        <v>10067.687659990001</v>
      </c>
      <c r="C81" s="6">
        <f t="shared" si="40"/>
        <v>10000</v>
      </c>
      <c r="D81" s="12">
        <f ca="1">IF(A81&lt;$B$1,VLOOKUP(A81,[1]DI!$A$4:$B$15000,2,FALSE),0)</f>
        <v>1.9000000000000006E-2</v>
      </c>
      <c r="E81" s="13">
        <f t="shared" ca="1" si="33"/>
        <v>1.0000746899999999</v>
      </c>
      <c r="F81" s="13">
        <f ca="1">(TRUNC(PRODUCT($E$12:$E80),16))</f>
        <v>1.0035164672241601</v>
      </c>
      <c r="G81" s="13">
        <f t="shared" si="41"/>
        <v>1</v>
      </c>
      <c r="H81" s="13">
        <f t="shared" ca="1" si="34"/>
        <v>1.0035164700000001</v>
      </c>
      <c r="I81" s="12">
        <f t="shared" si="42"/>
        <v>1.7500000000000002E-2</v>
      </c>
      <c r="J81" s="34">
        <f t="shared" si="43"/>
        <v>44062</v>
      </c>
      <c r="K81" s="2">
        <f t="shared" si="44"/>
        <v>47</v>
      </c>
      <c r="L81" s="17">
        <f t="shared" si="45"/>
        <v>47</v>
      </c>
      <c r="M81" s="11">
        <f t="shared" si="35"/>
        <v>1.0032408989999999</v>
      </c>
      <c r="N81" s="11">
        <f t="shared" ca="1" si="36"/>
        <v>1.006768766</v>
      </c>
      <c r="O81" s="17">
        <f t="shared" si="46"/>
        <v>0</v>
      </c>
      <c r="P81" s="13">
        <f t="shared" ca="1" si="37"/>
        <v>67.68765999</v>
      </c>
      <c r="Q81" s="20">
        <f t="shared" si="38"/>
        <v>0</v>
      </c>
      <c r="R81" s="13">
        <f t="shared" si="47"/>
        <v>0</v>
      </c>
      <c r="S81" s="4" t="str">
        <f t="shared" si="48"/>
        <v>J=</v>
      </c>
      <c r="T81" s="34">
        <f t="shared" si="49"/>
        <v>44244</v>
      </c>
      <c r="U81" s="3"/>
      <c r="V81" s="4"/>
      <c r="W81" s="97">
        <v>45334</v>
      </c>
      <c r="X81" s="97" t="s">
        <v>57</v>
      </c>
      <c r="Y81" s="89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42">
        <f t="shared" si="39"/>
        <v>44132</v>
      </c>
      <c r="B82" s="72">
        <f t="shared" ca="1" si="50"/>
        <v>10069.132750000001</v>
      </c>
      <c r="C82" s="6">
        <f t="shared" si="40"/>
        <v>10000</v>
      </c>
      <c r="D82" s="12">
        <f ca="1">IF(A82&lt;$B$1,VLOOKUP(A82,[1]DI!$A$4:$B$15000,2,FALSE),0)</f>
        <v>1.9000000000000006E-2</v>
      </c>
      <c r="E82" s="13">
        <f t="shared" ca="1" si="33"/>
        <v>1.0000746899999999</v>
      </c>
      <c r="F82" s="13">
        <f ca="1">(TRUNC(PRODUCT($E$12:$E81),16))</f>
        <v>1.0035914198691001</v>
      </c>
      <c r="G82" s="13">
        <f t="shared" si="41"/>
        <v>1</v>
      </c>
      <c r="H82" s="13">
        <f t="shared" ca="1" si="34"/>
        <v>1.00359142</v>
      </c>
      <c r="I82" s="12">
        <f t="shared" si="42"/>
        <v>1.7500000000000002E-2</v>
      </c>
      <c r="J82" s="34">
        <f t="shared" si="43"/>
        <v>44062</v>
      </c>
      <c r="K82" s="2">
        <f t="shared" si="44"/>
        <v>48</v>
      </c>
      <c r="L82" s="17">
        <f t="shared" si="45"/>
        <v>48</v>
      </c>
      <c r="M82" s="11">
        <f t="shared" si="35"/>
        <v>1.0033099679999999</v>
      </c>
      <c r="N82" s="11">
        <f t="shared" ca="1" si="36"/>
        <v>1.0069132750000001</v>
      </c>
      <c r="O82" s="17">
        <f t="shared" si="46"/>
        <v>0</v>
      </c>
      <c r="P82" s="13">
        <f t="shared" ca="1" si="37"/>
        <v>69.132750000000001</v>
      </c>
      <c r="Q82" s="20">
        <f t="shared" si="38"/>
        <v>0</v>
      </c>
      <c r="R82" s="13">
        <f t="shared" si="47"/>
        <v>0</v>
      </c>
      <c r="S82" s="4" t="str">
        <f t="shared" si="48"/>
        <v>J=</v>
      </c>
      <c r="T82" s="34">
        <f t="shared" si="49"/>
        <v>44244</v>
      </c>
      <c r="U82" s="3"/>
      <c r="V82" s="4"/>
      <c r="W82" s="97">
        <v>45335</v>
      </c>
      <c r="X82" s="97" t="s">
        <v>57</v>
      </c>
      <c r="Y82" s="89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42">
        <f t="shared" si="39"/>
        <v>44133</v>
      </c>
      <c r="B83" s="72">
        <f t="shared" ca="1" si="50"/>
        <v>10070.57810999</v>
      </c>
      <c r="C83" s="6">
        <f t="shared" si="40"/>
        <v>10000</v>
      </c>
      <c r="D83" s="12">
        <f ca="1">IF(A83&lt;$B$1,VLOOKUP(A83,[1]DI!$A$4:$B$15000,2,FALSE),0)</f>
        <v>1.9000000000000006E-2</v>
      </c>
      <c r="E83" s="13">
        <f t="shared" ca="1" si="33"/>
        <v>1.0000746899999999</v>
      </c>
      <c r="F83" s="13">
        <f ca="1">(TRUNC(PRODUCT($E$12:$E82),16))</f>
        <v>1.0036663781122499</v>
      </c>
      <c r="G83" s="13">
        <f t="shared" si="41"/>
        <v>1</v>
      </c>
      <c r="H83" s="13">
        <f t="shared" ca="1" si="34"/>
        <v>1.0036663800000001</v>
      </c>
      <c r="I83" s="12">
        <f t="shared" si="42"/>
        <v>1.7500000000000002E-2</v>
      </c>
      <c r="J83" s="34">
        <f t="shared" si="43"/>
        <v>44062</v>
      </c>
      <c r="K83" s="2">
        <f t="shared" si="44"/>
        <v>49</v>
      </c>
      <c r="L83" s="17">
        <f t="shared" si="45"/>
        <v>49</v>
      </c>
      <c r="M83" s="11">
        <f t="shared" si="35"/>
        <v>1.0033790419999999</v>
      </c>
      <c r="N83" s="11">
        <f t="shared" ca="1" si="36"/>
        <v>1.0070578109999999</v>
      </c>
      <c r="O83" s="17">
        <f t="shared" si="46"/>
        <v>0</v>
      </c>
      <c r="P83" s="13">
        <f t="shared" ca="1" si="37"/>
        <v>70.578109990000002</v>
      </c>
      <c r="Q83" s="20">
        <f t="shared" si="38"/>
        <v>0</v>
      </c>
      <c r="R83" s="13">
        <f t="shared" si="47"/>
        <v>0</v>
      </c>
      <c r="S83" s="4" t="str">
        <f t="shared" si="48"/>
        <v>J=</v>
      </c>
      <c r="T83" s="34">
        <f t="shared" si="49"/>
        <v>44244</v>
      </c>
      <c r="U83" s="3"/>
      <c r="V83" s="4"/>
      <c r="W83" s="97">
        <v>45380</v>
      </c>
      <c r="X83" s="97" t="s">
        <v>67</v>
      </c>
      <c r="Y83" s="88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42">
        <f t="shared" si="39"/>
        <v>44134</v>
      </c>
      <c r="B84" s="72">
        <f t="shared" ca="1" si="50"/>
        <v>10072.023619989999</v>
      </c>
      <c r="C84" s="6">
        <f t="shared" si="40"/>
        <v>10000</v>
      </c>
      <c r="D84" s="12">
        <f ca="1">IF(A84&lt;$B$1,VLOOKUP(A84,[1]DI!$A$4:$B$15000,2,FALSE),0)</f>
        <v>1.9000000000000006E-2</v>
      </c>
      <c r="E84" s="13">
        <f t="shared" ca="1" si="33"/>
        <v>1.0000746899999999</v>
      </c>
      <c r="F84" s="13">
        <f ca="1">(TRUNC(PRODUCT($E$12:$E83),16))</f>
        <v>1.00374134195403</v>
      </c>
      <c r="G84" s="13">
        <f t="shared" si="41"/>
        <v>1</v>
      </c>
      <c r="H84" s="13">
        <f t="shared" ca="1" si="34"/>
        <v>1.0037413399999999</v>
      </c>
      <c r="I84" s="12">
        <f t="shared" si="42"/>
        <v>1.7500000000000002E-2</v>
      </c>
      <c r="J84" s="34">
        <f t="shared" si="43"/>
        <v>44062</v>
      </c>
      <c r="K84" s="2">
        <f t="shared" si="44"/>
        <v>50</v>
      </c>
      <c r="L84" s="17">
        <f t="shared" si="45"/>
        <v>50</v>
      </c>
      <c r="M84" s="11">
        <f t="shared" si="35"/>
        <v>1.0034481209999999</v>
      </c>
      <c r="N84" s="11">
        <f t="shared" ca="1" si="36"/>
        <v>1.0072023619999999</v>
      </c>
      <c r="O84" s="17">
        <f t="shared" si="46"/>
        <v>0</v>
      </c>
      <c r="P84" s="13">
        <f t="shared" ca="1" si="37"/>
        <v>72.02361999</v>
      </c>
      <c r="Q84" s="20">
        <f t="shared" si="38"/>
        <v>0</v>
      </c>
      <c r="R84" s="13">
        <f t="shared" si="47"/>
        <v>0</v>
      </c>
      <c r="S84" s="4" t="str">
        <f t="shared" si="48"/>
        <v>J=</v>
      </c>
      <c r="T84" s="34">
        <f t="shared" si="49"/>
        <v>44244</v>
      </c>
      <c r="U84" s="3"/>
      <c r="V84" s="4"/>
      <c r="W84" s="97">
        <v>45413</v>
      </c>
      <c r="X84" s="97" t="s">
        <v>69</v>
      </c>
      <c r="Y84" s="88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42">
        <f t="shared" si="39"/>
        <v>44135</v>
      </c>
      <c r="B85" s="72">
        <f t="shared" ca="1" si="50"/>
        <v>10073.46937999</v>
      </c>
      <c r="C85" s="6">
        <f t="shared" si="40"/>
        <v>10000</v>
      </c>
      <c r="D85" s="12">
        <f ca="1">IF(A85&lt;$B$1,VLOOKUP(A85,[1]DI!$A$4:$B$15000,2,FALSE),0)</f>
        <v>0</v>
      </c>
      <c r="E85" s="13">
        <f t="shared" ca="1" si="33"/>
        <v>1</v>
      </c>
      <c r="F85" s="13">
        <f ca="1">(TRUNC(PRODUCT($E$12:$E84),16))</f>
        <v>1.0038163113948599</v>
      </c>
      <c r="G85" s="13">
        <f t="shared" si="41"/>
        <v>1</v>
      </c>
      <c r="H85" s="13">
        <f t="shared" ca="1" si="34"/>
        <v>1.0038163099999999</v>
      </c>
      <c r="I85" s="12">
        <f t="shared" si="42"/>
        <v>1.7500000000000002E-2</v>
      </c>
      <c r="J85" s="34">
        <f t="shared" si="43"/>
        <v>44062</v>
      </c>
      <c r="K85" s="2">
        <f t="shared" si="44"/>
        <v>50</v>
      </c>
      <c r="L85" s="17">
        <f t="shared" si="45"/>
        <v>51</v>
      </c>
      <c r="M85" s="11">
        <f t="shared" si="35"/>
        <v>1.0035172050000001</v>
      </c>
      <c r="N85" s="11">
        <f t="shared" ca="1" si="36"/>
        <v>1.007346938</v>
      </c>
      <c r="O85" s="17">
        <f t="shared" si="46"/>
        <v>0</v>
      </c>
      <c r="P85" s="13">
        <f t="shared" ca="1" si="37"/>
        <v>73.469379989999993</v>
      </c>
      <c r="Q85" s="20">
        <f t="shared" si="38"/>
        <v>0</v>
      </c>
      <c r="R85" s="13">
        <f t="shared" si="47"/>
        <v>0</v>
      </c>
      <c r="S85" s="4" t="str">
        <f t="shared" si="48"/>
        <v>J=</v>
      </c>
      <c r="T85" s="34">
        <f t="shared" si="49"/>
        <v>44244</v>
      </c>
      <c r="U85" s="3"/>
      <c r="V85" s="4"/>
      <c r="W85" s="97">
        <v>45442</v>
      </c>
      <c r="X85" s="97" t="s">
        <v>68</v>
      </c>
      <c r="Y85" s="88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42">
        <f t="shared" si="39"/>
        <v>44136</v>
      </c>
      <c r="B86" s="72">
        <f t="shared" ca="1" si="50"/>
        <v>10073.46937999</v>
      </c>
      <c r="C86" s="6">
        <f t="shared" si="40"/>
        <v>10000</v>
      </c>
      <c r="D86" s="12">
        <f ca="1">IF(A86&lt;$B$1,VLOOKUP(A86,[1]DI!$A$4:$B$15000,2,FALSE),0)</f>
        <v>0</v>
      </c>
      <c r="E86" s="13">
        <f t="shared" ca="1" si="33"/>
        <v>1</v>
      </c>
      <c r="F86" s="13">
        <f ca="1">(TRUNC(PRODUCT($E$12:$E85),16))</f>
        <v>1.0038163113948599</v>
      </c>
      <c r="G86" s="13">
        <f t="shared" si="41"/>
        <v>1</v>
      </c>
      <c r="H86" s="13">
        <f t="shared" ca="1" si="34"/>
        <v>1.0038163099999999</v>
      </c>
      <c r="I86" s="12">
        <f t="shared" si="42"/>
        <v>1.7500000000000002E-2</v>
      </c>
      <c r="J86" s="34">
        <f t="shared" si="43"/>
        <v>44062</v>
      </c>
      <c r="K86" s="2">
        <f t="shared" si="44"/>
        <v>50</v>
      </c>
      <c r="L86" s="17">
        <f t="shared" si="45"/>
        <v>51</v>
      </c>
      <c r="M86" s="11">
        <f t="shared" si="35"/>
        <v>1.0035172050000001</v>
      </c>
      <c r="N86" s="11">
        <f t="shared" ca="1" si="36"/>
        <v>1.007346938</v>
      </c>
      <c r="O86" s="17">
        <f t="shared" si="46"/>
        <v>0</v>
      </c>
      <c r="P86" s="13">
        <f t="shared" ca="1" si="37"/>
        <v>73.469379989999993</v>
      </c>
      <c r="Q86" s="20">
        <f t="shared" si="38"/>
        <v>0</v>
      </c>
      <c r="R86" s="13">
        <f t="shared" si="47"/>
        <v>0</v>
      </c>
      <c r="S86" s="4" t="str">
        <f t="shared" si="48"/>
        <v>J=</v>
      </c>
      <c r="T86" s="34">
        <f t="shared" si="49"/>
        <v>44244</v>
      </c>
      <c r="U86" s="3"/>
      <c r="V86" s="4"/>
      <c r="W86" s="97">
        <v>45611</v>
      </c>
      <c r="X86" s="97" t="s">
        <v>71</v>
      </c>
      <c r="Y86" s="88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42">
        <f t="shared" si="39"/>
        <v>44137</v>
      </c>
      <c r="B87" s="72">
        <f t="shared" ca="1" si="50"/>
        <v>10073.46937999</v>
      </c>
      <c r="C87" s="6">
        <f t="shared" si="40"/>
        <v>10000</v>
      </c>
      <c r="D87" s="12">
        <f ca="1">IF(A87&lt;$B$1,VLOOKUP(A87,[1]DI!$A$4:$B$15000,2,FALSE),0)</f>
        <v>0</v>
      </c>
      <c r="E87" s="13">
        <f t="shared" ca="1" si="33"/>
        <v>1</v>
      </c>
      <c r="F87" s="13">
        <f ca="1">(TRUNC(PRODUCT($E$12:$E86),16))</f>
        <v>1.0038163113948599</v>
      </c>
      <c r="G87" s="13">
        <f t="shared" si="41"/>
        <v>1</v>
      </c>
      <c r="H87" s="13">
        <f t="shared" ca="1" si="34"/>
        <v>1.0038163099999999</v>
      </c>
      <c r="I87" s="12">
        <f t="shared" si="42"/>
        <v>1.7500000000000002E-2</v>
      </c>
      <c r="J87" s="34">
        <f t="shared" si="43"/>
        <v>44062</v>
      </c>
      <c r="K87" s="2">
        <f t="shared" si="44"/>
        <v>50</v>
      </c>
      <c r="L87" s="17">
        <f t="shared" si="45"/>
        <v>51</v>
      </c>
      <c r="M87" s="11">
        <f t="shared" si="35"/>
        <v>1.0035172050000001</v>
      </c>
      <c r="N87" s="11">
        <f t="shared" ca="1" si="36"/>
        <v>1.007346938</v>
      </c>
      <c r="O87" s="17">
        <f t="shared" si="46"/>
        <v>0</v>
      </c>
      <c r="P87" s="13">
        <f t="shared" ca="1" si="37"/>
        <v>73.469379989999993</v>
      </c>
      <c r="Q87" s="20">
        <f t="shared" si="38"/>
        <v>0</v>
      </c>
      <c r="R87" s="13">
        <f t="shared" si="47"/>
        <v>0</v>
      </c>
      <c r="S87" s="4" t="str">
        <f t="shared" si="48"/>
        <v>J=</v>
      </c>
      <c r="T87" s="34">
        <f t="shared" si="49"/>
        <v>44244</v>
      </c>
      <c r="U87" s="3"/>
      <c r="V87" s="4"/>
      <c r="W87" s="97">
        <v>45651</v>
      </c>
      <c r="X87" s="97" t="s">
        <v>65</v>
      </c>
      <c r="Y87" s="88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42">
        <f t="shared" si="39"/>
        <v>44138</v>
      </c>
      <c r="B88" s="72">
        <f t="shared" ca="1" si="50"/>
        <v>10073.46937999</v>
      </c>
      <c r="C88" s="6">
        <f t="shared" si="40"/>
        <v>10000</v>
      </c>
      <c r="D88" s="12">
        <f ca="1">IF(A88&lt;$B$1,VLOOKUP(A88,[1]DI!$A$4:$B$15000,2,FALSE),0)</f>
        <v>1.9000000000000006E-2</v>
      </c>
      <c r="E88" s="13">
        <f t="shared" ca="1" si="33"/>
        <v>1.0000746899999999</v>
      </c>
      <c r="F88" s="13">
        <f ca="1">(TRUNC(PRODUCT($E$12:$E87),16))</f>
        <v>1.0038163113948599</v>
      </c>
      <c r="G88" s="13">
        <f t="shared" si="41"/>
        <v>1</v>
      </c>
      <c r="H88" s="13">
        <f t="shared" ca="1" si="34"/>
        <v>1.0038163099999999</v>
      </c>
      <c r="I88" s="12">
        <f t="shared" si="42"/>
        <v>1.7500000000000002E-2</v>
      </c>
      <c r="J88" s="34">
        <f t="shared" si="43"/>
        <v>44062</v>
      </c>
      <c r="K88" s="2">
        <f t="shared" si="44"/>
        <v>51</v>
      </c>
      <c r="L88" s="17">
        <f t="shared" si="45"/>
        <v>51</v>
      </c>
      <c r="M88" s="11">
        <f t="shared" si="35"/>
        <v>1.0035172050000001</v>
      </c>
      <c r="N88" s="11">
        <f t="shared" ca="1" si="36"/>
        <v>1.007346938</v>
      </c>
      <c r="O88" s="17">
        <f t="shared" si="46"/>
        <v>0</v>
      </c>
      <c r="P88" s="13">
        <f t="shared" ca="1" si="37"/>
        <v>73.469379989999993</v>
      </c>
      <c r="Q88" s="20">
        <f t="shared" si="38"/>
        <v>0</v>
      </c>
      <c r="R88" s="13">
        <f t="shared" si="47"/>
        <v>0</v>
      </c>
      <c r="S88" s="4" t="str">
        <f t="shared" si="48"/>
        <v>J=</v>
      </c>
      <c r="T88" s="34">
        <f t="shared" si="49"/>
        <v>44244</v>
      </c>
      <c r="U88" s="3"/>
      <c r="V88" s="4"/>
      <c r="W88" s="97">
        <v>45658</v>
      </c>
      <c r="X88" s="97" t="s">
        <v>66</v>
      </c>
      <c r="Y88" s="88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42">
        <f t="shared" si="39"/>
        <v>44139</v>
      </c>
      <c r="B89" s="72">
        <f t="shared" ca="1" si="50"/>
        <v>10074.91538</v>
      </c>
      <c r="C89" s="6">
        <f t="shared" si="40"/>
        <v>10000</v>
      </c>
      <c r="D89" s="12">
        <f ca="1">IF(A89&lt;$B$1,VLOOKUP(A89,[1]DI!$A$4:$B$15000,2,FALSE),0)</f>
        <v>1.9000000000000006E-2</v>
      </c>
      <c r="E89" s="13">
        <f t="shared" ca="1" si="33"/>
        <v>1.0000746899999999</v>
      </c>
      <c r="F89" s="13">
        <f ca="1">(TRUNC(PRODUCT($E$12:$E88),16))</f>
        <v>1.0038912864351599</v>
      </c>
      <c r="G89" s="13">
        <f t="shared" si="41"/>
        <v>1</v>
      </c>
      <c r="H89" s="13">
        <f t="shared" ca="1" si="34"/>
        <v>1.0038912900000001</v>
      </c>
      <c r="I89" s="12">
        <f t="shared" si="42"/>
        <v>1.7500000000000002E-2</v>
      </c>
      <c r="J89" s="34">
        <f t="shared" si="43"/>
        <v>44062</v>
      </c>
      <c r="K89" s="2">
        <f t="shared" si="44"/>
        <v>52</v>
      </c>
      <c r="L89" s="17">
        <f t="shared" si="45"/>
        <v>52</v>
      </c>
      <c r="M89" s="11">
        <f t="shared" si="35"/>
        <v>1.0035862929999999</v>
      </c>
      <c r="N89" s="11">
        <f t="shared" ca="1" si="36"/>
        <v>1.007491538</v>
      </c>
      <c r="O89" s="17">
        <f t="shared" si="46"/>
        <v>0</v>
      </c>
      <c r="P89" s="13">
        <f t="shared" ca="1" si="37"/>
        <v>74.915379999999999</v>
      </c>
      <c r="Q89" s="20">
        <f t="shared" si="38"/>
        <v>0</v>
      </c>
      <c r="R89" s="13">
        <f t="shared" si="47"/>
        <v>0</v>
      </c>
      <c r="S89" s="4" t="str">
        <f t="shared" si="48"/>
        <v>J=</v>
      </c>
      <c r="T89" s="34">
        <f t="shared" si="49"/>
        <v>44244</v>
      </c>
      <c r="U89" s="3"/>
      <c r="V89" s="4"/>
      <c r="W89" s="97">
        <v>45719</v>
      </c>
      <c r="X89" s="97" t="s">
        <v>57</v>
      </c>
      <c r="Y89" s="88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42">
        <f t="shared" si="39"/>
        <v>44140</v>
      </c>
      <c r="B90" s="72">
        <f t="shared" ca="1" si="50"/>
        <v>10076.36154</v>
      </c>
      <c r="C90" s="6">
        <f t="shared" si="40"/>
        <v>10000</v>
      </c>
      <c r="D90" s="12">
        <f ca="1">IF(A90&lt;$B$1,VLOOKUP(A90,[1]DI!$A$4:$B$15000,2,FALSE),0)</f>
        <v>1.9000000000000006E-2</v>
      </c>
      <c r="E90" s="13">
        <f t="shared" ca="1" si="33"/>
        <v>1.0000746899999999</v>
      </c>
      <c r="F90" s="13">
        <f ca="1">(TRUNC(PRODUCT($E$12:$E89),16))</f>
        <v>1.00396626707534</v>
      </c>
      <c r="G90" s="13">
        <f t="shared" si="41"/>
        <v>1</v>
      </c>
      <c r="H90" s="13">
        <f t="shared" ca="1" si="34"/>
        <v>1.00396627</v>
      </c>
      <c r="I90" s="12">
        <f t="shared" si="42"/>
        <v>1.7500000000000002E-2</v>
      </c>
      <c r="J90" s="34">
        <f t="shared" si="43"/>
        <v>44062</v>
      </c>
      <c r="K90" s="2">
        <f t="shared" si="44"/>
        <v>53</v>
      </c>
      <c r="L90" s="17">
        <f t="shared" si="45"/>
        <v>53</v>
      </c>
      <c r="M90" s="11">
        <f t="shared" si="35"/>
        <v>1.0036553859999999</v>
      </c>
      <c r="N90" s="11">
        <f t="shared" ca="1" si="36"/>
        <v>1.0076361540000001</v>
      </c>
      <c r="O90" s="17">
        <f t="shared" si="46"/>
        <v>0</v>
      </c>
      <c r="P90" s="13">
        <f t="shared" ca="1" si="37"/>
        <v>76.361540000000005</v>
      </c>
      <c r="Q90" s="20">
        <f t="shared" si="38"/>
        <v>0</v>
      </c>
      <c r="R90" s="13">
        <f t="shared" si="47"/>
        <v>0</v>
      </c>
      <c r="S90" s="4" t="str">
        <f t="shared" si="48"/>
        <v>J=</v>
      </c>
      <c r="T90" s="34">
        <f t="shared" si="49"/>
        <v>44244</v>
      </c>
      <c r="U90" s="3"/>
      <c r="V90" s="4"/>
      <c r="W90" s="97">
        <v>45720</v>
      </c>
      <c r="X90" s="97" t="s">
        <v>57</v>
      </c>
      <c r="Y90" s="88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42">
        <f t="shared" si="39"/>
        <v>44141</v>
      </c>
      <c r="B91" s="72">
        <f t="shared" ca="1" si="50"/>
        <v>10077.807860000001</v>
      </c>
      <c r="C91" s="6">
        <f t="shared" si="40"/>
        <v>10000</v>
      </c>
      <c r="D91" s="12">
        <f ca="1">IF(A91&lt;$B$1,VLOOKUP(A91,[1]DI!$A$4:$B$15000,2,FALSE),0)</f>
        <v>1.9000000000000006E-2</v>
      </c>
      <c r="E91" s="13">
        <f t="shared" ca="1" si="33"/>
        <v>1.0000746899999999</v>
      </c>
      <c r="F91" s="13">
        <f ca="1">(TRUNC(PRODUCT($E$12:$E90),16))</f>
        <v>1.0040412533158301</v>
      </c>
      <c r="G91" s="13">
        <f t="shared" si="41"/>
        <v>1</v>
      </c>
      <c r="H91" s="13">
        <f t="shared" ca="1" si="34"/>
        <v>1.00404125</v>
      </c>
      <c r="I91" s="12">
        <f t="shared" si="42"/>
        <v>1.7500000000000002E-2</v>
      </c>
      <c r="J91" s="34">
        <f t="shared" si="43"/>
        <v>44062</v>
      </c>
      <c r="K91" s="2">
        <f t="shared" si="44"/>
        <v>54</v>
      </c>
      <c r="L91" s="17">
        <f t="shared" si="45"/>
        <v>54</v>
      </c>
      <c r="M91" s="11">
        <f t="shared" si="35"/>
        <v>1.0037244839999999</v>
      </c>
      <c r="N91" s="11">
        <f t="shared" ca="1" si="36"/>
        <v>1.0077807860000001</v>
      </c>
      <c r="O91" s="17">
        <f t="shared" si="46"/>
        <v>0</v>
      </c>
      <c r="P91" s="13">
        <f t="shared" ca="1" si="37"/>
        <v>77.807860000000005</v>
      </c>
      <c r="Q91" s="20">
        <f t="shared" si="38"/>
        <v>0</v>
      </c>
      <c r="R91" s="13">
        <f t="shared" si="47"/>
        <v>0</v>
      </c>
      <c r="S91" s="4" t="str">
        <f t="shared" si="48"/>
        <v>J=</v>
      </c>
      <c r="T91" s="34">
        <f t="shared" si="49"/>
        <v>44244</v>
      </c>
      <c r="U91" s="3"/>
      <c r="V91" s="4"/>
      <c r="W91" s="97">
        <v>45765</v>
      </c>
      <c r="X91" s="97" t="s">
        <v>67</v>
      </c>
      <c r="Y91" s="88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42">
        <f t="shared" si="39"/>
        <v>44142</v>
      </c>
      <c r="B92" s="72">
        <f t="shared" ca="1" si="50"/>
        <v>10079.25452</v>
      </c>
      <c r="C92" s="6">
        <f t="shared" si="40"/>
        <v>10000</v>
      </c>
      <c r="D92" s="12">
        <f ca="1">IF(A92&lt;$B$1,VLOOKUP(A92,[1]DI!$A$4:$B$15000,2,FALSE),0)</f>
        <v>0</v>
      </c>
      <c r="E92" s="13">
        <f t="shared" ca="1" si="33"/>
        <v>1</v>
      </c>
      <c r="F92" s="13">
        <f ca="1">(TRUNC(PRODUCT($E$12:$E91),16))</f>
        <v>1.00411624515704</v>
      </c>
      <c r="G92" s="13">
        <f t="shared" si="41"/>
        <v>1</v>
      </c>
      <c r="H92" s="13">
        <f t="shared" ca="1" si="34"/>
        <v>1.00411625</v>
      </c>
      <c r="I92" s="12">
        <f t="shared" si="42"/>
        <v>1.7500000000000002E-2</v>
      </c>
      <c r="J92" s="34">
        <f t="shared" si="43"/>
        <v>44062</v>
      </c>
      <c r="K92" s="2">
        <f t="shared" si="44"/>
        <v>54</v>
      </c>
      <c r="L92" s="17">
        <f t="shared" si="45"/>
        <v>55</v>
      </c>
      <c r="M92" s="11">
        <f t="shared" si="35"/>
        <v>1.0037935870000001</v>
      </c>
      <c r="N92" s="11">
        <f t="shared" ca="1" si="36"/>
        <v>1.0079254520000001</v>
      </c>
      <c r="O92" s="17">
        <f t="shared" si="46"/>
        <v>0</v>
      </c>
      <c r="P92" s="13">
        <f t="shared" ca="1" si="37"/>
        <v>79.254519999999999</v>
      </c>
      <c r="Q92" s="20">
        <f t="shared" si="38"/>
        <v>0</v>
      </c>
      <c r="R92" s="13">
        <f t="shared" si="47"/>
        <v>0</v>
      </c>
      <c r="S92" s="4" t="str">
        <f t="shared" si="48"/>
        <v>J=</v>
      </c>
      <c r="T92" s="34">
        <f t="shared" si="49"/>
        <v>44244</v>
      </c>
      <c r="U92" s="3"/>
      <c r="V92" s="4"/>
      <c r="W92" s="97">
        <v>45768</v>
      </c>
      <c r="X92" s="97" t="s">
        <v>58</v>
      </c>
      <c r="Y92" s="88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42">
        <f t="shared" si="39"/>
        <v>44143</v>
      </c>
      <c r="B93" s="72">
        <f t="shared" ca="1" si="50"/>
        <v>10079.25452</v>
      </c>
      <c r="C93" s="6">
        <f t="shared" si="40"/>
        <v>10000</v>
      </c>
      <c r="D93" s="12">
        <f ca="1">IF(A93&lt;$B$1,VLOOKUP(A93,[1]DI!$A$4:$B$15000,2,FALSE),0)</f>
        <v>0</v>
      </c>
      <c r="E93" s="13">
        <f t="shared" ca="1" si="33"/>
        <v>1</v>
      </c>
      <c r="F93" s="13">
        <f ca="1">(TRUNC(PRODUCT($E$12:$E92),16))</f>
        <v>1.00411624515704</v>
      </c>
      <c r="G93" s="13">
        <f t="shared" si="41"/>
        <v>1</v>
      </c>
      <c r="H93" s="13">
        <f t="shared" ca="1" si="34"/>
        <v>1.00411625</v>
      </c>
      <c r="I93" s="12">
        <f t="shared" si="42"/>
        <v>1.7500000000000002E-2</v>
      </c>
      <c r="J93" s="34">
        <f t="shared" si="43"/>
        <v>44062</v>
      </c>
      <c r="K93" s="2">
        <f t="shared" si="44"/>
        <v>54</v>
      </c>
      <c r="L93" s="17">
        <f t="shared" si="45"/>
        <v>55</v>
      </c>
      <c r="M93" s="11">
        <f t="shared" si="35"/>
        <v>1.0037935870000001</v>
      </c>
      <c r="N93" s="11">
        <f t="shared" ca="1" si="36"/>
        <v>1.0079254520000001</v>
      </c>
      <c r="O93" s="17">
        <f t="shared" si="46"/>
        <v>0</v>
      </c>
      <c r="P93" s="13">
        <f t="shared" ca="1" si="37"/>
        <v>79.254519999999999</v>
      </c>
      <c r="Q93" s="20">
        <f t="shared" si="38"/>
        <v>0</v>
      </c>
      <c r="R93" s="13">
        <f t="shared" si="47"/>
        <v>0</v>
      </c>
      <c r="S93" s="4" t="str">
        <f t="shared" si="48"/>
        <v>J=</v>
      </c>
      <c r="T93" s="34">
        <f t="shared" si="49"/>
        <v>44244</v>
      </c>
      <c r="U93" s="3"/>
      <c r="V93" s="4"/>
      <c r="W93" s="97">
        <v>45778</v>
      </c>
      <c r="X93" s="97" t="s">
        <v>60</v>
      </c>
      <c r="Y93" s="88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42">
        <f t="shared" si="39"/>
        <v>44144</v>
      </c>
      <c r="B94" s="72">
        <f t="shared" ca="1" si="50"/>
        <v>10079.25452</v>
      </c>
      <c r="C94" s="6">
        <f t="shared" si="40"/>
        <v>10000</v>
      </c>
      <c r="D94" s="12">
        <f ca="1">IF(A94&lt;$B$1,VLOOKUP(A94,[1]DI!$A$4:$B$15000,2,FALSE),0)</f>
        <v>1.9000000000000006E-2</v>
      </c>
      <c r="E94" s="13">
        <f t="shared" ca="1" si="33"/>
        <v>1.0000746899999999</v>
      </c>
      <c r="F94" s="13">
        <f ca="1">(TRUNC(PRODUCT($E$12:$E93),16))</f>
        <v>1.00411624515704</v>
      </c>
      <c r="G94" s="13">
        <f t="shared" si="41"/>
        <v>1</v>
      </c>
      <c r="H94" s="13">
        <f t="shared" ca="1" si="34"/>
        <v>1.00411625</v>
      </c>
      <c r="I94" s="12">
        <f t="shared" si="42"/>
        <v>1.7500000000000002E-2</v>
      </c>
      <c r="J94" s="34">
        <f t="shared" si="43"/>
        <v>44062</v>
      </c>
      <c r="K94" s="2">
        <f t="shared" si="44"/>
        <v>55</v>
      </c>
      <c r="L94" s="17">
        <f t="shared" si="45"/>
        <v>55</v>
      </c>
      <c r="M94" s="11">
        <f t="shared" si="35"/>
        <v>1.0037935870000001</v>
      </c>
      <c r="N94" s="11">
        <f t="shared" ca="1" si="36"/>
        <v>1.0079254520000001</v>
      </c>
      <c r="O94" s="17">
        <f t="shared" si="46"/>
        <v>0</v>
      </c>
      <c r="P94" s="13">
        <f t="shared" ca="1" si="37"/>
        <v>79.254519999999999</v>
      </c>
      <c r="Q94" s="20">
        <f t="shared" si="38"/>
        <v>0</v>
      </c>
      <c r="R94" s="13">
        <f t="shared" si="47"/>
        <v>0</v>
      </c>
      <c r="S94" s="4" t="str">
        <f t="shared" si="48"/>
        <v>J=</v>
      </c>
      <c r="T94" s="34">
        <f t="shared" si="49"/>
        <v>44244</v>
      </c>
      <c r="U94" s="3"/>
      <c r="V94" s="4"/>
      <c r="W94" s="97">
        <v>45827</v>
      </c>
      <c r="X94" s="97" t="s">
        <v>68</v>
      </c>
      <c r="Y94" s="88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42">
        <f t="shared" si="39"/>
        <v>44145</v>
      </c>
      <c r="B95" s="72">
        <f t="shared" ca="1" si="50"/>
        <v>10080.70122999</v>
      </c>
      <c r="C95" s="6">
        <f t="shared" si="40"/>
        <v>10000</v>
      </c>
      <c r="D95" s="12">
        <f ca="1">IF(A95&lt;$B$1,VLOOKUP(A95,[1]DI!$A$4:$B$15000,2,FALSE),0)</f>
        <v>1.9000000000000006E-2</v>
      </c>
      <c r="E95" s="13">
        <f t="shared" ca="1" si="33"/>
        <v>1.0000746899999999</v>
      </c>
      <c r="F95" s="13">
        <f ca="1">(TRUNC(PRODUCT($E$12:$E94),16))</f>
        <v>1.00419124259939</v>
      </c>
      <c r="G95" s="13">
        <f t="shared" si="41"/>
        <v>1</v>
      </c>
      <c r="H95" s="13">
        <f t="shared" ca="1" si="34"/>
        <v>1.0041912399999999</v>
      </c>
      <c r="I95" s="12">
        <f t="shared" si="42"/>
        <v>1.7500000000000002E-2</v>
      </c>
      <c r="J95" s="34">
        <f t="shared" si="43"/>
        <v>44062</v>
      </c>
      <c r="K95" s="2">
        <f t="shared" si="44"/>
        <v>56</v>
      </c>
      <c r="L95" s="17">
        <f t="shared" si="45"/>
        <v>56</v>
      </c>
      <c r="M95" s="11">
        <f t="shared" si="35"/>
        <v>1.0038626939999999</v>
      </c>
      <c r="N95" s="11">
        <f t="shared" ca="1" si="36"/>
        <v>1.008070123</v>
      </c>
      <c r="O95" s="17">
        <f t="shared" si="46"/>
        <v>0</v>
      </c>
      <c r="P95" s="13">
        <f t="shared" ca="1" si="37"/>
        <v>80.701229990000002</v>
      </c>
      <c r="Q95" s="20">
        <f t="shared" si="38"/>
        <v>0</v>
      </c>
      <c r="R95" s="13">
        <f t="shared" si="47"/>
        <v>0</v>
      </c>
      <c r="S95" s="4" t="str">
        <f t="shared" si="48"/>
        <v>J=</v>
      </c>
      <c r="T95" s="34">
        <f t="shared" si="49"/>
        <v>44244</v>
      </c>
      <c r="U95" s="3"/>
      <c r="V95" s="4"/>
      <c r="W95" s="97">
        <v>46016</v>
      </c>
      <c r="X95" s="97" t="s">
        <v>65</v>
      </c>
      <c r="Y95" s="88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42">
        <f t="shared" si="39"/>
        <v>44146</v>
      </c>
      <c r="B96" s="72">
        <f t="shared" ca="1" si="50"/>
        <v>10082.148300000001</v>
      </c>
      <c r="C96" s="6">
        <f t="shared" si="40"/>
        <v>10000</v>
      </c>
      <c r="D96" s="12">
        <f ca="1">IF(A96&lt;$B$1,VLOOKUP(A96,[1]DI!$A$4:$B$15000,2,FALSE),0)</f>
        <v>1.9000000000000006E-2</v>
      </c>
      <c r="E96" s="13">
        <f t="shared" ca="1" si="33"/>
        <v>1.0000746899999999</v>
      </c>
      <c r="F96" s="13">
        <f ca="1">(TRUNC(PRODUCT($E$12:$E95),16))</f>
        <v>1.0042662456433</v>
      </c>
      <c r="G96" s="13">
        <f t="shared" si="41"/>
        <v>1</v>
      </c>
      <c r="H96" s="13">
        <f t="shared" ca="1" si="34"/>
        <v>1.0042662499999999</v>
      </c>
      <c r="I96" s="12">
        <f t="shared" si="42"/>
        <v>1.7500000000000002E-2</v>
      </c>
      <c r="J96" s="34">
        <f t="shared" si="43"/>
        <v>44062</v>
      </c>
      <c r="K96" s="2">
        <f t="shared" si="44"/>
        <v>57</v>
      </c>
      <c r="L96" s="17">
        <f t="shared" si="45"/>
        <v>57</v>
      </c>
      <c r="M96" s="11">
        <f t="shared" si="35"/>
        <v>1.003931806</v>
      </c>
      <c r="N96" s="11">
        <f t="shared" ca="1" si="36"/>
        <v>1.00821483</v>
      </c>
      <c r="O96" s="17">
        <f t="shared" si="46"/>
        <v>0</v>
      </c>
      <c r="P96" s="13">
        <f t="shared" ca="1" si="37"/>
        <v>82.148300000000006</v>
      </c>
      <c r="Q96" s="20">
        <f t="shared" si="38"/>
        <v>0</v>
      </c>
      <c r="R96" s="13">
        <f t="shared" si="47"/>
        <v>0</v>
      </c>
      <c r="S96" s="4" t="str">
        <f t="shared" si="48"/>
        <v>J=</v>
      </c>
      <c r="T96" s="34">
        <f t="shared" si="49"/>
        <v>44244</v>
      </c>
      <c r="U96" s="3"/>
      <c r="V96" s="4"/>
      <c r="W96" s="97">
        <v>46023</v>
      </c>
      <c r="X96" s="97" t="s">
        <v>66</v>
      </c>
      <c r="Y96" s="88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42">
        <f t="shared" si="39"/>
        <v>44147</v>
      </c>
      <c r="B97" s="72">
        <f t="shared" ca="1" si="50"/>
        <v>10083.59542</v>
      </c>
      <c r="C97" s="6">
        <f t="shared" si="40"/>
        <v>10000</v>
      </c>
      <c r="D97" s="12">
        <f ca="1">IF(A97&lt;$B$1,VLOOKUP(A97,[1]DI!$A$4:$B$15000,2,FALSE),0)</f>
        <v>1.9000000000000006E-2</v>
      </c>
      <c r="E97" s="13">
        <f t="shared" ca="1" si="33"/>
        <v>1.0000746899999999</v>
      </c>
      <c r="F97" s="13">
        <f ca="1">(TRUNC(PRODUCT($E$12:$E96),16))</f>
        <v>1.0043412542891901</v>
      </c>
      <c r="G97" s="13">
        <f t="shared" si="41"/>
        <v>1</v>
      </c>
      <c r="H97" s="13">
        <f t="shared" ca="1" si="34"/>
        <v>1.00434125</v>
      </c>
      <c r="I97" s="12">
        <f t="shared" si="42"/>
        <v>1.7500000000000002E-2</v>
      </c>
      <c r="J97" s="34">
        <f t="shared" si="43"/>
        <v>44062</v>
      </c>
      <c r="K97" s="2">
        <f t="shared" si="44"/>
        <v>58</v>
      </c>
      <c r="L97" s="17">
        <f t="shared" si="45"/>
        <v>58</v>
      </c>
      <c r="M97" s="11">
        <f t="shared" si="35"/>
        <v>1.004000923</v>
      </c>
      <c r="N97" s="11">
        <f t="shared" ca="1" si="36"/>
        <v>1.008359542</v>
      </c>
      <c r="O97" s="17">
        <f t="shared" si="46"/>
        <v>0</v>
      </c>
      <c r="P97" s="13">
        <f t="shared" ca="1" si="37"/>
        <v>83.595420000000004</v>
      </c>
      <c r="Q97" s="20">
        <f t="shared" si="38"/>
        <v>0</v>
      </c>
      <c r="R97" s="13">
        <f t="shared" si="47"/>
        <v>0</v>
      </c>
      <c r="S97" s="4" t="str">
        <f t="shared" si="48"/>
        <v>J=</v>
      </c>
      <c r="T97" s="34">
        <f t="shared" si="49"/>
        <v>44244</v>
      </c>
      <c r="U97" s="3"/>
      <c r="V97" s="4"/>
      <c r="W97" s="97">
        <v>46069</v>
      </c>
      <c r="X97" s="97" t="s">
        <v>57</v>
      </c>
      <c r="Y97" s="88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42">
        <f t="shared" si="39"/>
        <v>44148</v>
      </c>
      <c r="B98" s="72">
        <f t="shared" ca="1" si="50"/>
        <v>10085.042890000001</v>
      </c>
      <c r="C98" s="6">
        <f t="shared" si="40"/>
        <v>10000</v>
      </c>
      <c r="D98" s="12">
        <f ca="1">IF(A98&lt;$B$1,VLOOKUP(A98,[1]DI!$A$4:$B$15000,2,FALSE),0)</f>
        <v>1.9000000000000006E-2</v>
      </c>
      <c r="E98" s="13">
        <f t="shared" ca="1" si="33"/>
        <v>1.0000746899999999</v>
      </c>
      <c r="F98" s="13">
        <f ca="1">(TRUNC(PRODUCT($E$12:$E97),16))</f>
        <v>1.00441626853747</v>
      </c>
      <c r="G98" s="13">
        <f t="shared" si="41"/>
        <v>1</v>
      </c>
      <c r="H98" s="13">
        <f t="shared" ca="1" si="34"/>
        <v>1.0044162700000001</v>
      </c>
      <c r="I98" s="12">
        <f t="shared" si="42"/>
        <v>1.7500000000000002E-2</v>
      </c>
      <c r="J98" s="34">
        <f t="shared" si="43"/>
        <v>44062</v>
      </c>
      <c r="K98" s="2">
        <f t="shared" si="44"/>
        <v>59</v>
      </c>
      <c r="L98" s="17">
        <f t="shared" si="45"/>
        <v>59</v>
      </c>
      <c r="M98" s="11">
        <f t="shared" si="35"/>
        <v>1.004070045</v>
      </c>
      <c r="N98" s="11">
        <f t="shared" ca="1" si="36"/>
        <v>1.008504289</v>
      </c>
      <c r="O98" s="17">
        <f t="shared" si="46"/>
        <v>0</v>
      </c>
      <c r="P98" s="13">
        <f t="shared" ca="1" si="37"/>
        <v>85.04289</v>
      </c>
      <c r="Q98" s="20">
        <f t="shared" si="38"/>
        <v>0</v>
      </c>
      <c r="R98" s="13">
        <f t="shared" si="47"/>
        <v>0</v>
      </c>
      <c r="S98" s="4" t="str">
        <f t="shared" si="48"/>
        <v>J=</v>
      </c>
      <c r="T98" s="34">
        <f t="shared" si="49"/>
        <v>44244</v>
      </c>
      <c r="U98" s="3"/>
      <c r="V98" s="4"/>
      <c r="W98" s="97">
        <v>46070</v>
      </c>
      <c r="X98" s="97" t="s">
        <v>57</v>
      </c>
      <c r="Y98" s="88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42">
        <f t="shared" si="39"/>
        <v>44149</v>
      </c>
      <c r="B99" s="72">
        <f t="shared" ca="1" si="50"/>
        <v>10086.490509990001</v>
      </c>
      <c r="C99" s="6">
        <f t="shared" si="40"/>
        <v>10000</v>
      </c>
      <c r="D99" s="12">
        <f ca="1">IF(A99&lt;$B$1,VLOOKUP(A99,[1]DI!$A$4:$B$15000,2,FALSE),0)</f>
        <v>0</v>
      </c>
      <c r="E99" s="13">
        <f t="shared" ca="1" si="33"/>
        <v>1</v>
      </c>
      <c r="F99" s="13">
        <f ca="1">(TRUNC(PRODUCT($E$12:$E98),16))</f>
        <v>1.0044912883885699</v>
      </c>
      <c r="G99" s="13">
        <f t="shared" si="41"/>
        <v>1</v>
      </c>
      <c r="H99" s="13">
        <f t="shared" ca="1" si="34"/>
        <v>1.00449129</v>
      </c>
      <c r="I99" s="12">
        <f t="shared" si="42"/>
        <v>1.7500000000000002E-2</v>
      </c>
      <c r="J99" s="34">
        <f t="shared" si="43"/>
        <v>44062</v>
      </c>
      <c r="K99" s="2">
        <f t="shared" si="44"/>
        <v>59</v>
      </c>
      <c r="L99" s="17">
        <f t="shared" si="45"/>
        <v>60</v>
      </c>
      <c r="M99" s="11">
        <f t="shared" si="35"/>
        <v>1.0041391710000001</v>
      </c>
      <c r="N99" s="11">
        <f t="shared" ca="1" si="36"/>
        <v>1.0086490509999999</v>
      </c>
      <c r="O99" s="17">
        <f t="shared" si="46"/>
        <v>0</v>
      </c>
      <c r="P99" s="13">
        <f t="shared" ca="1" si="37"/>
        <v>86.490509990000007</v>
      </c>
      <c r="Q99" s="20">
        <f t="shared" si="38"/>
        <v>0</v>
      </c>
      <c r="R99" s="13">
        <f t="shared" si="47"/>
        <v>0</v>
      </c>
      <c r="S99" s="4" t="str">
        <f t="shared" si="48"/>
        <v>J=</v>
      </c>
      <c r="T99" s="34">
        <f t="shared" si="49"/>
        <v>44244</v>
      </c>
      <c r="U99" s="3"/>
      <c r="V99" s="4"/>
      <c r="W99" s="97">
        <v>46115</v>
      </c>
      <c r="X99" s="97" t="s">
        <v>67</v>
      </c>
      <c r="Y99" s="88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42">
        <f t="shared" si="39"/>
        <v>44150</v>
      </c>
      <c r="B100" s="72">
        <f t="shared" ca="1" si="50"/>
        <v>10086.490509990001</v>
      </c>
      <c r="C100" s="6">
        <f t="shared" si="40"/>
        <v>10000</v>
      </c>
      <c r="D100" s="12">
        <f ca="1">IF(A100&lt;$B$1,VLOOKUP(A100,[1]DI!$A$4:$B$15000,2,FALSE),0)</f>
        <v>0</v>
      </c>
      <c r="E100" s="13">
        <f t="shared" ca="1" si="33"/>
        <v>1</v>
      </c>
      <c r="F100" s="13">
        <f ca="1">(TRUNC(PRODUCT($E$12:$E99),16))</f>
        <v>1.0044912883885699</v>
      </c>
      <c r="G100" s="13">
        <f t="shared" si="41"/>
        <v>1</v>
      </c>
      <c r="H100" s="13">
        <f t="shared" ca="1" si="34"/>
        <v>1.00449129</v>
      </c>
      <c r="I100" s="12">
        <f t="shared" si="42"/>
        <v>1.7500000000000002E-2</v>
      </c>
      <c r="J100" s="34">
        <f t="shared" si="43"/>
        <v>44062</v>
      </c>
      <c r="K100" s="2">
        <f t="shared" si="44"/>
        <v>59</v>
      </c>
      <c r="L100" s="17">
        <f t="shared" si="45"/>
        <v>60</v>
      </c>
      <c r="M100" s="11">
        <f t="shared" si="35"/>
        <v>1.0041391710000001</v>
      </c>
      <c r="N100" s="11">
        <f t="shared" ca="1" si="36"/>
        <v>1.0086490509999999</v>
      </c>
      <c r="O100" s="17">
        <f t="shared" si="46"/>
        <v>0</v>
      </c>
      <c r="P100" s="13">
        <f t="shared" ca="1" si="37"/>
        <v>86.490509990000007</v>
      </c>
      <c r="Q100" s="20">
        <f t="shared" si="38"/>
        <v>0</v>
      </c>
      <c r="R100" s="13">
        <f t="shared" si="47"/>
        <v>0</v>
      </c>
      <c r="S100" s="4" t="str">
        <f t="shared" si="48"/>
        <v>J=</v>
      </c>
      <c r="T100" s="34">
        <f t="shared" si="49"/>
        <v>44244</v>
      </c>
      <c r="U100" s="3"/>
      <c r="V100" s="4"/>
      <c r="W100" s="97">
        <v>46133</v>
      </c>
      <c r="X100" s="97" t="s">
        <v>58</v>
      </c>
      <c r="Y100" s="88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42">
        <f t="shared" si="39"/>
        <v>44151</v>
      </c>
      <c r="B101" s="72">
        <f t="shared" ca="1" si="50"/>
        <v>10086.490509990001</v>
      </c>
      <c r="C101" s="6">
        <f t="shared" si="40"/>
        <v>10000</v>
      </c>
      <c r="D101" s="12">
        <f ca="1">IF(A101&lt;$B$1,VLOOKUP(A101,[1]DI!$A$4:$B$15000,2,FALSE),0)</f>
        <v>1.9000000000000006E-2</v>
      </c>
      <c r="E101" s="13">
        <f t="shared" ca="1" si="33"/>
        <v>1.0000746899999999</v>
      </c>
      <c r="F101" s="13">
        <f ca="1">(TRUNC(PRODUCT($E$12:$E100),16))</f>
        <v>1.0044912883885699</v>
      </c>
      <c r="G101" s="13">
        <f t="shared" si="41"/>
        <v>1</v>
      </c>
      <c r="H101" s="13">
        <f t="shared" ca="1" si="34"/>
        <v>1.00449129</v>
      </c>
      <c r="I101" s="12">
        <f t="shared" si="42"/>
        <v>1.7500000000000002E-2</v>
      </c>
      <c r="J101" s="34">
        <f t="shared" si="43"/>
        <v>44062</v>
      </c>
      <c r="K101" s="2">
        <f t="shared" si="44"/>
        <v>60</v>
      </c>
      <c r="L101" s="17">
        <f t="shared" si="45"/>
        <v>60</v>
      </c>
      <c r="M101" s="11">
        <f t="shared" si="35"/>
        <v>1.0041391710000001</v>
      </c>
      <c r="N101" s="11">
        <f t="shared" ca="1" si="36"/>
        <v>1.0086490509999999</v>
      </c>
      <c r="O101" s="17">
        <f t="shared" si="46"/>
        <v>0</v>
      </c>
      <c r="P101" s="13">
        <f t="shared" ca="1" si="37"/>
        <v>86.490509990000007</v>
      </c>
      <c r="Q101" s="20">
        <f t="shared" si="38"/>
        <v>0</v>
      </c>
      <c r="R101" s="13">
        <f t="shared" si="47"/>
        <v>0</v>
      </c>
      <c r="S101" s="4" t="str">
        <f t="shared" si="48"/>
        <v>J=</v>
      </c>
      <c r="T101" s="34">
        <f t="shared" si="49"/>
        <v>44244</v>
      </c>
      <c r="U101" s="3"/>
      <c r="V101" s="4"/>
      <c r="W101" s="97">
        <v>46143</v>
      </c>
      <c r="X101" s="97" t="s">
        <v>69</v>
      </c>
      <c r="Y101" s="88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42">
        <f t="shared" si="39"/>
        <v>44152</v>
      </c>
      <c r="B102" s="72">
        <f t="shared" ca="1" si="50"/>
        <v>10087.93827999</v>
      </c>
      <c r="C102" s="6">
        <f t="shared" si="40"/>
        <v>10000</v>
      </c>
      <c r="D102" s="12">
        <f ca="1">IF(A102&lt;$B$1,VLOOKUP(A102,[1]DI!$A$4:$B$15000,2,FALSE),0)</f>
        <v>1.9000000000000006E-2</v>
      </c>
      <c r="E102" s="13">
        <f t="shared" ca="1" si="33"/>
        <v>1.0000746899999999</v>
      </c>
      <c r="F102" s="13">
        <f ca="1">(TRUNC(PRODUCT($E$12:$E101),16))</f>
        <v>1.0045663138429</v>
      </c>
      <c r="G102" s="13">
        <f t="shared" si="41"/>
        <v>1</v>
      </c>
      <c r="H102" s="13">
        <f t="shared" ca="1" si="34"/>
        <v>1.00456631</v>
      </c>
      <c r="I102" s="12">
        <f t="shared" si="42"/>
        <v>1.7500000000000002E-2</v>
      </c>
      <c r="J102" s="34">
        <f t="shared" si="43"/>
        <v>44062</v>
      </c>
      <c r="K102" s="2">
        <f t="shared" si="44"/>
        <v>61</v>
      </c>
      <c r="L102" s="17">
        <f t="shared" si="45"/>
        <v>61</v>
      </c>
      <c r="M102" s="11">
        <f t="shared" si="35"/>
        <v>1.0042083020000001</v>
      </c>
      <c r="N102" s="11">
        <f t="shared" ca="1" si="36"/>
        <v>1.0087938279999999</v>
      </c>
      <c r="O102" s="17">
        <f t="shared" si="46"/>
        <v>0</v>
      </c>
      <c r="P102" s="13">
        <f t="shared" ca="1" si="37"/>
        <v>87.938279989999998</v>
      </c>
      <c r="Q102" s="20">
        <f t="shared" si="38"/>
        <v>0</v>
      </c>
      <c r="R102" s="13">
        <f t="shared" si="47"/>
        <v>0</v>
      </c>
      <c r="S102" s="4" t="str">
        <f t="shared" si="48"/>
        <v>J=</v>
      </c>
      <c r="T102" s="34">
        <f t="shared" si="49"/>
        <v>44244</v>
      </c>
      <c r="U102" s="3"/>
      <c r="V102" s="4"/>
      <c r="W102" s="97">
        <v>46177</v>
      </c>
      <c r="X102" s="97" t="s">
        <v>68</v>
      </c>
      <c r="Y102" s="88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42">
        <f t="shared" si="39"/>
        <v>44153</v>
      </c>
      <c r="B103" s="72">
        <f t="shared" ca="1" si="50"/>
        <v>10089.386309990001</v>
      </c>
      <c r="C103" s="6">
        <f t="shared" si="40"/>
        <v>10000</v>
      </c>
      <c r="D103" s="12">
        <f ca="1">IF(A103&lt;$B$1,VLOOKUP(A103,[1]DI!$A$4:$B$15000,2,FALSE),0)</f>
        <v>1.9000000000000006E-2</v>
      </c>
      <c r="E103" s="13">
        <f t="shared" ca="1" si="33"/>
        <v>1.0000746899999999</v>
      </c>
      <c r="F103" s="13">
        <f ca="1">(TRUNC(PRODUCT($E$12:$E102),16))</f>
        <v>1.00464134490088</v>
      </c>
      <c r="G103" s="13">
        <f t="shared" si="41"/>
        <v>1</v>
      </c>
      <c r="H103" s="13">
        <f t="shared" ca="1" si="34"/>
        <v>1.00464134</v>
      </c>
      <c r="I103" s="12">
        <f t="shared" si="42"/>
        <v>1.7500000000000002E-2</v>
      </c>
      <c r="J103" s="34">
        <f t="shared" si="43"/>
        <v>44062</v>
      </c>
      <c r="K103" s="2">
        <f t="shared" si="44"/>
        <v>62</v>
      </c>
      <c r="L103" s="17">
        <f t="shared" si="45"/>
        <v>62</v>
      </c>
      <c r="M103" s="11">
        <f t="shared" si="35"/>
        <v>1.0042774379999999</v>
      </c>
      <c r="N103" s="11">
        <f t="shared" ca="1" si="36"/>
        <v>1.0089386309999999</v>
      </c>
      <c r="O103" s="17">
        <f t="shared" si="46"/>
        <v>0</v>
      </c>
      <c r="P103" s="13">
        <f t="shared" ca="1" si="37"/>
        <v>89.386309990000001</v>
      </c>
      <c r="Q103" s="20">
        <f t="shared" si="38"/>
        <v>0</v>
      </c>
      <c r="R103" s="13">
        <f t="shared" si="47"/>
        <v>0</v>
      </c>
      <c r="S103" s="4" t="str">
        <f t="shared" si="48"/>
        <v>J=</v>
      </c>
      <c r="T103" s="34">
        <f t="shared" si="49"/>
        <v>44244</v>
      </c>
      <c r="U103" s="3"/>
      <c r="V103" s="4"/>
      <c r="W103" s="97">
        <v>46272</v>
      </c>
      <c r="X103" s="97" t="s">
        <v>70</v>
      </c>
      <c r="Y103" s="88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42">
        <f t="shared" si="39"/>
        <v>44154</v>
      </c>
      <c r="B104" s="72">
        <f t="shared" ca="1" si="50"/>
        <v>10090.83458999</v>
      </c>
      <c r="C104" s="6">
        <f t="shared" si="40"/>
        <v>10000</v>
      </c>
      <c r="D104" s="12">
        <f ca="1">IF(A104&lt;$B$1,VLOOKUP(A104,[1]DI!$A$4:$B$15000,2,FALSE),0)</f>
        <v>1.9000000000000006E-2</v>
      </c>
      <c r="E104" s="13">
        <f t="shared" ca="1" si="33"/>
        <v>1.0000746899999999</v>
      </c>
      <c r="F104" s="13">
        <f ca="1">(TRUNC(PRODUCT($E$12:$E103),16))</f>
        <v>1.0047163815629301</v>
      </c>
      <c r="G104" s="13">
        <f t="shared" si="41"/>
        <v>1</v>
      </c>
      <c r="H104" s="13">
        <f t="shared" ca="1" si="34"/>
        <v>1.0047163800000001</v>
      </c>
      <c r="I104" s="12">
        <f t="shared" si="42"/>
        <v>1.7500000000000002E-2</v>
      </c>
      <c r="J104" s="34">
        <f t="shared" si="43"/>
        <v>44062</v>
      </c>
      <c r="K104" s="2">
        <f t="shared" si="44"/>
        <v>63</v>
      </c>
      <c r="L104" s="17">
        <f t="shared" si="45"/>
        <v>63</v>
      </c>
      <c r="M104" s="11">
        <f t="shared" si="35"/>
        <v>1.0043465789999999</v>
      </c>
      <c r="N104" s="11">
        <f t="shared" ca="1" si="36"/>
        <v>1.009083459</v>
      </c>
      <c r="O104" s="17">
        <f t="shared" si="46"/>
        <v>0</v>
      </c>
      <c r="P104" s="13">
        <f t="shared" ca="1" si="37"/>
        <v>90.834589989999998</v>
      </c>
      <c r="Q104" s="20">
        <f t="shared" si="38"/>
        <v>0</v>
      </c>
      <c r="R104" s="13">
        <f t="shared" si="47"/>
        <v>0</v>
      </c>
      <c r="S104" s="4" t="str">
        <f t="shared" si="48"/>
        <v>J=</v>
      </c>
      <c r="T104" s="34">
        <f t="shared" si="49"/>
        <v>44244</v>
      </c>
      <c r="U104" s="3"/>
      <c r="V104" s="10"/>
      <c r="W104" s="97">
        <v>46307</v>
      </c>
      <c r="X104" s="98" t="s">
        <v>59</v>
      </c>
      <c r="Y104" s="88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42">
        <f t="shared" si="39"/>
        <v>44155</v>
      </c>
      <c r="B105" s="72">
        <f t="shared" ca="1" si="50"/>
        <v>10092.28301999</v>
      </c>
      <c r="C105" s="6">
        <f t="shared" si="40"/>
        <v>10000</v>
      </c>
      <c r="D105" s="12">
        <f ca="1">IF(A105&lt;$B$1,VLOOKUP(A105,[1]DI!$A$4:$B$15000,2,FALSE),0)</f>
        <v>1.9000000000000006E-2</v>
      </c>
      <c r="E105" s="13">
        <f t="shared" ca="1" si="33"/>
        <v>1.0000746899999999</v>
      </c>
      <c r="F105" s="13">
        <f ca="1">(TRUNC(PRODUCT($E$12:$E104),16))</f>
        <v>1.00479142382947</v>
      </c>
      <c r="G105" s="13">
        <f t="shared" si="41"/>
        <v>1</v>
      </c>
      <c r="H105" s="13">
        <f t="shared" ca="1" si="34"/>
        <v>1.0047914200000001</v>
      </c>
      <c r="I105" s="12">
        <f t="shared" si="42"/>
        <v>1.7500000000000002E-2</v>
      </c>
      <c r="J105" s="34">
        <f t="shared" si="43"/>
        <v>44062</v>
      </c>
      <c r="K105" s="2">
        <f t="shared" si="44"/>
        <v>64</v>
      </c>
      <c r="L105" s="17">
        <f t="shared" si="45"/>
        <v>64</v>
      </c>
      <c r="M105" s="11">
        <f t="shared" si="35"/>
        <v>1.004415724</v>
      </c>
      <c r="N105" s="11">
        <f t="shared" ca="1" si="36"/>
        <v>1.0092283019999999</v>
      </c>
      <c r="O105" s="17">
        <f t="shared" si="46"/>
        <v>0</v>
      </c>
      <c r="P105" s="13">
        <f t="shared" ca="1" si="37"/>
        <v>92.28301999</v>
      </c>
      <c r="Q105" s="20">
        <f t="shared" si="38"/>
        <v>0</v>
      </c>
      <c r="R105" s="13">
        <f t="shared" si="47"/>
        <v>0</v>
      </c>
      <c r="S105" s="4" t="str">
        <f t="shared" si="48"/>
        <v>J=</v>
      </c>
      <c r="T105" s="34">
        <f t="shared" si="49"/>
        <v>44244</v>
      </c>
      <c r="U105" s="3"/>
      <c r="V105" s="4"/>
      <c r="W105" s="97">
        <v>46328</v>
      </c>
      <c r="X105" s="97" t="s">
        <v>63</v>
      </c>
      <c r="Y105" s="88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42">
        <f t="shared" si="39"/>
        <v>44156</v>
      </c>
      <c r="B106" s="72">
        <f t="shared" ca="1" si="50"/>
        <v>10093.731699989999</v>
      </c>
      <c r="C106" s="6">
        <f t="shared" si="40"/>
        <v>10000</v>
      </c>
      <c r="D106" s="12">
        <f ca="1">IF(A106&lt;$B$1,VLOOKUP(A106,[1]DI!$A$4:$B$15000,2,FALSE),0)</f>
        <v>0</v>
      </c>
      <c r="E106" s="13">
        <f t="shared" ca="1" si="33"/>
        <v>1</v>
      </c>
      <c r="F106" s="13">
        <f ca="1">(TRUNC(PRODUCT($E$12:$E105),16))</f>
        <v>1.0048664717009099</v>
      </c>
      <c r="G106" s="13">
        <f t="shared" si="41"/>
        <v>1</v>
      </c>
      <c r="H106" s="13">
        <f t="shared" ca="1" si="34"/>
        <v>1.0048664700000001</v>
      </c>
      <c r="I106" s="12">
        <f t="shared" si="42"/>
        <v>1.7500000000000002E-2</v>
      </c>
      <c r="J106" s="34">
        <f t="shared" si="43"/>
        <v>44062</v>
      </c>
      <c r="K106" s="2">
        <f t="shared" si="44"/>
        <v>64</v>
      </c>
      <c r="L106" s="17">
        <f t="shared" si="45"/>
        <v>65</v>
      </c>
      <c r="M106" s="11">
        <f t="shared" si="35"/>
        <v>1.0044848740000001</v>
      </c>
      <c r="N106" s="11">
        <f t="shared" ca="1" si="36"/>
        <v>1.0093731699999999</v>
      </c>
      <c r="O106" s="17">
        <f t="shared" si="46"/>
        <v>0</v>
      </c>
      <c r="P106" s="13">
        <f t="shared" ca="1" si="37"/>
        <v>93.731699989999996</v>
      </c>
      <c r="Q106" s="20">
        <f t="shared" si="38"/>
        <v>0</v>
      </c>
      <c r="R106" s="13">
        <f t="shared" si="47"/>
        <v>0</v>
      </c>
      <c r="S106" s="4" t="str">
        <f t="shared" si="48"/>
        <v>J=</v>
      </c>
      <c r="T106" s="34">
        <f t="shared" si="49"/>
        <v>44244</v>
      </c>
      <c r="U106" s="3"/>
      <c r="V106" s="4"/>
      <c r="W106" s="97">
        <v>46381</v>
      </c>
      <c r="X106" s="97" t="s">
        <v>65</v>
      </c>
      <c r="Y106" s="88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42">
        <f t="shared" si="39"/>
        <v>44157</v>
      </c>
      <c r="B107" s="72">
        <f t="shared" ca="1" si="50"/>
        <v>10093.731699989999</v>
      </c>
      <c r="C107" s="6">
        <f t="shared" si="40"/>
        <v>10000</v>
      </c>
      <c r="D107" s="12">
        <f ca="1">IF(A107&lt;$B$1,VLOOKUP(A107,[1]DI!$A$4:$B$15000,2,FALSE),0)</f>
        <v>0</v>
      </c>
      <c r="E107" s="13">
        <f t="shared" ca="1" si="33"/>
        <v>1</v>
      </c>
      <c r="F107" s="13">
        <f ca="1">(TRUNC(PRODUCT($E$12:$E106),16))</f>
        <v>1.0048664717009099</v>
      </c>
      <c r="G107" s="13">
        <f t="shared" si="41"/>
        <v>1</v>
      </c>
      <c r="H107" s="13">
        <f t="shared" ca="1" si="34"/>
        <v>1.0048664700000001</v>
      </c>
      <c r="I107" s="12">
        <f t="shared" si="42"/>
        <v>1.7500000000000002E-2</v>
      </c>
      <c r="J107" s="34">
        <f t="shared" si="43"/>
        <v>44062</v>
      </c>
      <c r="K107" s="2">
        <f t="shared" si="44"/>
        <v>64</v>
      </c>
      <c r="L107" s="17">
        <f t="shared" si="45"/>
        <v>65</v>
      </c>
      <c r="M107" s="11">
        <f t="shared" si="35"/>
        <v>1.0044848740000001</v>
      </c>
      <c r="N107" s="11">
        <f t="shared" ca="1" si="36"/>
        <v>1.0093731699999999</v>
      </c>
      <c r="O107" s="17">
        <f t="shared" si="46"/>
        <v>0</v>
      </c>
      <c r="P107" s="13">
        <f t="shared" ca="1" si="37"/>
        <v>93.731699989999996</v>
      </c>
      <c r="Q107" s="20">
        <f t="shared" si="38"/>
        <v>0</v>
      </c>
      <c r="R107" s="13">
        <f t="shared" si="47"/>
        <v>0</v>
      </c>
      <c r="S107" s="4" t="str">
        <f t="shared" si="48"/>
        <v>J=</v>
      </c>
      <c r="T107" s="34">
        <f t="shared" si="49"/>
        <v>44244</v>
      </c>
      <c r="U107" s="3"/>
      <c r="V107" s="4"/>
      <c r="W107" s="97">
        <v>46388</v>
      </c>
      <c r="X107" s="97" t="s">
        <v>66</v>
      </c>
      <c r="Y107" s="88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42">
        <f t="shared" si="39"/>
        <v>44158</v>
      </c>
      <c r="B108" s="72">
        <f t="shared" ca="1" si="50"/>
        <v>10093.731699989999</v>
      </c>
      <c r="C108" s="6">
        <f t="shared" si="40"/>
        <v>10000</v>
      </c>
      <c r="D108" s="12">
        <f ca="1">IF(A108&lt;$B$1,VLOOKUP(A108,[1]DI!$A$4:$B$15000,2,FALSE),0)</f>
        <v>1.9000000000000006E-2</v>
      </c>
      <c r="E108" s="13">
        <f t="shared" ca="1" si="33"/>
        <v>1.0000746899999999</v>
      </c>
      <c r="F108" s="13">
        <f ca="1">(TRUNC(PRODUCT($E$12:$E107),16))</f>
        <v>1.0048664717009099</v>
      </c>
      <c r="G108" s="13">
        <f t="shared" si="41"/>
        <v>1</v>
      </c>
      <c r="H108" s="13">
        <f t="shared" ca="1" si="34"/>
        <v>1.0048664700000001</v>
      </c>
      <c r="I108" s="12">
        <f t="shared" si="42"/>
        <v>1.7500000000000002E-2</v>
      </c>
      <c r="J108" s="34">
        <f t="shared" si="43"/>
        <v>44062</v>
      </c>
      <c r="K108" s="2">
        <f t="shared" si="44"/>
        <v>65</v>
      </c>
      <c r="L108" s="17">
        <f t="shared" si="45"/>
        <v>65</v>
      </c>
      <c r="M108" s="11">
        <f t="shared" si="35"/>
        <v>1.0044848740000001</v>
      </c>
      <c r="N108" s="11">
        <f t="shared" ca="1" si="36"/>
        <v>1.0093731699999999</v>
      </c>
      <c r="O108" s="17">
        <f t="shared" si="46"/>
        <v>0</v>
      </c>
      <c r="P108" s="13">
        <f t="shared" ca="1" si="37"/>
        <v>93.731699989999996</v>
      </c>
      <c r="Q108" s="20">
        <f t="shared" si="38"/>
        <v>0</v>
      </c>
      <c r="R108" s="13">
        <f t="shared" si="47"/>
        <v>0</v>
      </c>
      <c r="S108" s="4" t="str">
        <f t="shared" si="48"/>
        <v>J=</v>
      </c>
      <c r="T108" s="34">
        <f t="shared" si="49"/>
        <v>44244</v>
      </c>
      <c r="U108" s="3"/>
      <c r="V108" s="4"/>
      <c r="W108" s="97">
        <v>46426</v>
      </c>
      <c r="X108" s="97" t="s">
        <v>57</v>
      </c>
      <c r="Y108" s="88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42">
        <f t="shared" si="39"/>
        <v>44159</v>
      </c>
      <c r="B109" s="72">
        <f t="shared" ca="1" si="50"/>
        <v>10095.180630000001</v>
      </c>
      <c r="C109" s="6">
        <f t="shared" si="40"/>
        <v>10000</v>
      </c>
      <c r="D109" s="12">
        <f ca="1">IF(A109&lt;$B$1,VLOOKUP(A109,[1]DI!$A$4:$B$15000,2,FALSE),0)</f>
        <v>1.9000000000000006E-2</v>
      </c>
      <c r="E109" s="13">
        <f t="shared" ca="1" si="33"/>
        <v>1.0000746899999999</v>
      </c>
      <c r="F109" s="13">
        <f ca="1">(TRUNC(PRODUCT($E$12:$E108),16))</f>
        <v>1.0049415251776901</v>
      </c>
      <c r="G109" s="13">
        <f t="shared" si="41"/>
        <v>1</v>
      </c>
      <c r="H109" s="13">
        <f t="shared" ca="1" si="34"/>
        <v>1.00494153</v>
      </c>
      <c r="I109" s="12">
        <f t="shared" si="42"/>
        <v>1.7500000000000002E-2</v>
      </c>
      <c r="J109" s="34">
        <f t="shared" si="43"/>
        <v>44062</v>
      </c>
      <c r="K109" s="2">
        <f t="shared" si="44"/>
        <v>66</v>
      </c>
      <c r="L109" s="17">
        <f t="shared" si="45"/>
        <v>66</v>
      </c>
      <c r="M109" s="11">
        <f t="shared" si="35"/>
        <v>1.0045540289999999</v>
      </c>
      <c r="N109" s="11">
        <f t="shared" ca="1" si="36"/>
        <v>1.009518063</v>
      </c>
      <c r="O109" s="17">
        <f t="shared" si="46"/>
        <v>0</v>
      </c>
      <c r="P109" s="13">
        <f t="shared" ca="1" si="37"/>
        <v>95.180629999999994</v>
      </c>
      <c r="Q109" s="20">
        <f t="shared" si="38"/>
        <v>0</v>
      </c>
      <c r="R109" s="13">
        <f t="shared" si="47"/>
        <v>0</v>
      </c>
      <c r="S109" s="4" t="str">
        <f t="shared" si="48"/>
        <v>J=</v>
      </c>
      <c r="T109" s="34">
        <f t="shared" si="49"/>
        <v>44244</v>
      </c>
      <c r="U109" s="3"/>
      <c r="V109" s="4"/>
      <c r="W109" s="97">
        <v>46427</v>
      </c>
      <c r="X109" s="97" t="s">
        <v>57</v>
      </c>
      <c r="Y109" s="88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42">
        <f t="shared" si="39"/>
        <v>44160</v>
      </c>
      <c r="B110" s="72">
        <f t="shared" ca="1" si="50"/>
        <v>10096.629619990001</v>
      </c>
      <c r="C110" s="6">
        <f t="shared" si="40"/>
        <v>10000</v>
      </c>
      <c r="D110" s="12">
        <f ca="1">IF(A110&lt;$B$1,VLOOKUP(A110,[1]DI!$A$4:$B$15000,2,FALSE),0)</f>
        <v>1.9000000000000006E-2</v>
      </c>
      <c r="E110" s="13">
        <f t="shared" ca="1" si="33"/>
        <v>1.0000746899999999</v>
      </c>
      <c r="F110" s="13">
        <f ca="1">(TRUNC(PRODUCT($E$12:$E109),16))</f>
        <v>1.0050165842601999</v>
      </c>
      <c r="G110" s="13">
        <f t="shared" si="41"/>
        <v>1</v>
      </c>
      <c r="H110" s="13">
        <f t="shared" ca="1" si="34"/>
        <v>1.0050165799999999</v>
      </c>
      <c r="I110" s="12">
        <f t="shared" si="42"/>
        <v>1.7500000000000002E-2</v>
      </c>
      <c r="J110" s="34">
        <f t="shared" si="43"/>
        <v>44062</v>
      </c>
      <c r="K110" s="2">
        <f t="shared" si="44"/>
        <v>67</v>
      </c>
      <c r="L110" s="17">
        <f t="shared" si="45"/>
        <v>67</v>
      </c>
      <c r="M110" s="11">
        <f t="shared" si="35"/>
        <v>1.0046231889999999</v>
      </c>
      <c r="N110" s="11">
        <f t="shared" ca="1" si="36"/>
        <v>1.0096629619999999</v>
      </c>
      <c r="O110" s="17">
        <f t="shared" si="46"/>
        <v>0</v>
      </c>
      <c r="P110" s="13">
        <f t="shared" ca="1" si="37"/>
        <v>96.629619989999995</v>
      </c>
      <c r="Q110" s="20">
        <f t="shared" si="38"/>
        <v>0</v>
      </c>
      <c r="R110" s="13">
        <f t="shared" si="47"/>
        <v>0</v>
      </c>
      <c r="S110" s="4" t="str">
        <f t="shared" si="48"/>
        <v>J=</v>
      </c>
      <c r="T110" s="34">
        <f t="shared" si="49"/>
        <v>44244</v>
      </c>
      <c r="U110" s="3"/>
      <c r="V110" s="4"/>
      <c r="W110" s="97">
        <v>46472</v>
      </c>
      <c r="X110" s="97" t="s">
        <v>67</v>
      </c>
      <c r="Y110" s="88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42">
        <f t="shared" si="39"/>
        <v>44161</v>
      </c>
      <c r="B111" s="72">
        <f t="shared" ca="1" si="50"/>
        <v>10098.078949999999</v>
      </c>
      <c r="C111" s="6">
        <f t="shared" si="40"/>
        <v>10000</v>
      </c>
      <c r="D111" s="12">
        <f ca="1">IF(A111&lt;$B$1,VLOOKUP(A111,[1]DI!$A$4:$B$15000,2,FALSE),0)</f>
        <v>1.9000000000000006E-2</v>
      </c>
      <c r="E111" s="13">
        <f t="shared" ca="1" si="33"/>
        <v>1.0000746899999999</v>
      </c>
      <c r="F111" s="13">
        <f ca="1">(TRUNC(PRODUCT($E$12:$E110),16))</f>
        <v>1.0050916489488799</v>
      </c>
      <c r="G111" s="13">
        <f t="shared" si="41"/>
        <v>1</v>
      </c>
      <c r="H111" s="13">
        <f t="shared" ca="1" si="34"/>
        <v>1.00509165</v>
      </c>
      <c r="I111" s="12">
        <f t="shared" si="42"/>
        <v>1.7500000000000002E-2</v>
      </c>
      <c r="J111" s="34">
        <f t="shared" si="43"/>
        <v>44062</v>
      </c>
      <c r="K111" s="2">
        <f t="shared" si="44"/>
        <v>68</v>
      </c>
      <c r="L111" s="17">
        <f t="shared" si="45"/>
        <v>68</v>
      </c>
      <c r="M111" s="11">
        <f t="shared" si="35"/>
        <v>1.004692353</v>
      </c>
      <c r="N111" s="11">
        <f t="shared" ca="1" si="36"/>
        <v>1.009807895</v>
      </c>
      <c r="O111" s="17">
        <f t="shared" si="46"/>
        <v>0</v>
      </c>
      <c r="P111" s="13">
        <f t="shared" ca="1" si="37"/>
        <v>98.078950000000006</v>
      </c>
      <c r="Q111" s="20">
        <f t="shared" si="38"/>
        <v>0</v>
      </c>
      <c r="R111" s="13">
        <f t="shared" si="47"/>
        <v>0</v>
      </c>
      <c r="S111" s="4" t="str">
        <f t="shared" si="48"/>
        <v>J=</v>
      </c>
      <c r="T111" s="34">
        <f t="shared" si="49"/>
        <v>44244</v>
      </c>
      <c r="U111" s="3"/>
      <c r="V111" s="4"/>
      <c r="W111" s="97">
        <v>46498</v>
      </c>
      <c r="X111" s="97" t="s">
        <v>58</v>
      </c>
      <c r="Y111" s="88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42">
        <f t="shared" si="39"/>
        <v>44162</v>
      </c>
      <c r="B112" s="72">
        <f t="shared" ca="1" si="50"/>
        <v>10099.52844</v>
      </c>
      <c r="C112" s="6">
        <f t="shared" si="40"/>
        <v>10000</v>
      </c>
      <c r="D112" s="12">
        <f ca="1">IF(A112&lt;$B$1,VLOOKUP(A112,[1]DI!$A$4:$B$15000,2,FALSE),0)</f>
        <v>1.9000000000000006E-2</v>
      </c>
      <c r="E112" s="13">
        <f t="shared" ca="1" si="33"/>
        <v>1.0000746899999999</v>
      </c>
      <c r="F112" s="13">
        <f ca="1">(TRUNC(PRODUCT($E$12:$E111),16))</f>
        <v>1.00516671924414</v>
      </c>
      <c r="G112" s="13">
        <f t="shared" si="41"/>
        <v>1</v>
      </c>
      <c r="H112" s="13">
        <f t="shared" ca="1" si="34"/>
        <v>1.0051667200000001</v>
      </c>
      <c r="I112" s="12">
        <f t="shared" si="42"/>
        <v>1.7500000000000002E-2</v>
      </c>
      <c r="J112" s="34">
        <f t="shared" si="43"/>
        <v>44062</v>
      </c>
      <c r="K112" s="2">
        <f t="shared" si="44"/>
        <v>69</v>
      </c>
      <c r="L112" s="17">
        <f t="shared" si="45"/>
        <v>69</v>
      </c>
      <c r="M112" s="11">
        <f t="shared" si="35"/>
        <v>1.004761523</v>
      </c>
      <c r="N112" s="11">
        <f t="shared" ca="1" si="36"/>
        <v>1.0099528440000001</v>
      </c>
      <c r="O112" s="17">
        <f t="shared" si="46"/>
        <v>0</v>
      </c>
      <c r="P112" s="13">
        <f t="shared" ca="1" si="37"/>
        <v>99.528440000000003</v>
      </c>
      <c r="Q112" s="20">
        <f t="shared" si="38"/>
        <v>0</v>
      </c>
      <c r="R112" s="13">
        <f t="shared" si="47"/>
        <v>0</v>
      </c>
      <c r="S112" s="4" t="str">
        <f t="shared" si="48"/>
        <v>J=</v>
      </c>
      <c r="T112" s="34">
        <f t="shared" si="49"/>
        <v>44244</v>
      </c>
      <c r="U112" s="3"/>
      <c r="V112" s="4"/>
      <c r="W112" s="97">
        <v>46534</v>
      </c>
      <c r="X112" s="97" t="s">
        <v>68</v>
      </c>
      <c r="Y112" s="88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42">
        <f t="shared" si="39"/>
        <v>44163</v>
      </c>
      <c r="B113" s="72">
        <f t="shared" ca="1" si="50"/>
        <v>10100.97819</v>
      </c>
      <c r="C113" s="6">
        <f t="shared" si="40"/>
        <v>10000</v>
      </c>
      <c r="D113" s="12">
        <f ca="1">IF(A113&lt;$B$1,VLOOKUP(A113,[1]DI!$A$4:$B$15000,2,FALSE),0)</f>
        <v>0</v>
      </c>
      <c r="E113" s="13">
        <f t="shared" ca="1" si="33"/>
        <v>1</v>
      </c>
      <c r="F113" s="13">
        <f ca="1">(TRUNC(PRODUCT($E$12:$E112),16))</f>
        <v>1.0052417951464001</v>
      </c>
      <c r="G113" s="13">
        <f t="shared" si="41"/>
        <v>1</v>
      </c>
      <c r="H113" s="13">
        <f t="shared" ca="1" si="34"/>
        <v>1.0052418000000001</v>
      </c>
      <c r="I113" s="12">
        <f t="shared" si="42"/>
        <v>1.7500000000000002E-2</v>
      </c>
      <c r="J113" s="34">
        <f t="shared" si="43"/>
        <v>44062</v>
      </c>
      <c r="K113" s="2">
        <f t="shared" si="44"/>
        <v>69</v>
      </c>
      <c r="L113" s="17">
        <f t="shared" si="45"/>
        <v>70</v>
      </c>
      <c r="M113" s="11">
        <f t="shared" si="35"/>
        <v>1.0048306970000001</v>
      </c>
      <c r="N113" s="11">
        <f t="shared" ca="1" si="36"/>
        <v>1.0100978190000001</v>
      </c>
      <c r="O113" s="17">
        <f t="shared" si="46"/>
        <v>0</v>
      </c>
      <c r="P113" s="13">
        <f t="shared" ca="1" si="37"/>
        <v>100.97819</v>
      </c>
      <c r="Q113" s="20">
        <f t="shared" si="38"/>
        <v>0</v>
      </c>
      <c r="R113" s="13">
        <f t="shared" si="47"/>
        <v>0</v>
      </c>
      <c r="S113" s="4" t="str">
        <f t="shared" si="48"/>
        <v>J=</v>
      </c>
      <c r="T113" s="34">
        <f t="shared" si="49"/>
        <v>44244</v>
      </c>
      <c r="U113" s="3"/>
      <c r="V113" s="4"/>
      <c r="W113" s="97">
        <v>46637</v>
      </c>
      <c r="X113" s="97" t="s">
        <v>62</v>
      </c>
      <c r="Y113" s="88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42">
        <f t="shared" si="39"/>
        <v>44164</v>
      </c>
      <c r="B114" s="72">
        <f t="shared" ca="1" si="50"/>
        <v>10100.97819</v>
      </c>
      <c r="C114" s="6">
        <f t="shared" si="40"/>
        <v>10000</v>
      </c>
      <c r="D114" s="12">
        <f ca="1">IF(A114&lt;$B$1,VLOOKUP(A114,[1]DI!$A$4:$B$15000,2,FALSE),0)</f>
        <v>0</v>
      </c>
      <c r="E114" s="13">
        <f t="shared" ca="1" si="33"/>
        <v>1</v>
      </c>
      <c r="F114" s="13">
        <f ca="1">(TRUNC(PRODUCT($E$12:$E113),16))</f>
        <v>1.0052417951464001</v>
      </c>
      <c r="G114" s="13">
        <f t="shared" si="41"/>
        <v>1</v>
      </c>
      <c r="H114" s="13">
        <f t="shared" ca="1" si="34"/>
        <v>1.0052418000000001</v>
      </c>
      <c r="I114" s="12">
        <f t="shared" si="42"/>
        <v>1.7500000000000002E-2</v>
      </c>
      <c r="J114" s="34">
        <f t="shared" si="43"/>
        <v>44062</v>
      </c>
      <c r="K114" s="2">
        <f t="shared" si="44"/>
        <v>69</v>
      </c>
      <c r="L114" s="17">
        <f t="shared" si="45"/>
        <v>70</v>
      </c>
      <c r="M114" s="11">
        <f t="shared" si="35"/>
        <v>1.0048306970000001</v>
      </c>
      <c r="N114" s="11">
        <f t="shared" ca="1" si="36"/>
        <v>1.0100978190000001</v>
      </c>
      <c r="O114" s="17">
        <f t="shared" si="46"/>
        <v>0</v>
      </c>
      <c r="P114" s="13">
        <f t="shared" ca="1" si="37"/>
        <v>100.97819</v>
      </c>
      <c r="Q114" s="20">
        <f t="shared" si="38"/>
        <v>0</v>
      </c>
      <c r="R114" s="13">
        <f t="shared" si="47"/>
        <v>0</v>
      </c>
      <c r="S114" s="4" t="str">
        <f t="shared" si="48"/>
        <v>J=</v>
      </c>
      <c r="T114" s="34">
        <f t="shared" si="49"/>
        <v>44244</v>
      </c>
      <c r="U114" s="3"/>
      <c r="V114" s="4"/>
      <c r="W114" s="97">
        <v>46672</v>
      </c>
      <c r="X114" s="98" t="s">
        <v>59</v>
      </c>
      <c r="Y114" s="88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42">
        <f t="shared" si="39"/>
        <v>44165</v>
      </c>
      <c r="B115" s="72">
        <f t="shared" ca="1" si="50"/>
        <v>10100.97819</v>
      </c>
      <c r="C115" s="6">
        <f t="shared" si="40"/>
        <v>10000</v>
      </c>
      <c r="D115" s="12">
        <f ca="1">IF(A115&lt;$B$1,VLOOKUP(A115,[1]DI!$A$4:$B$15000,2,FALSE),0)</f>
        <v>1.9000000000000006E-2</v>
      </c>
      <c r="E115" s="13">
        <f t="shared" ca="1" si="33"/>
        <v>1.0000746899999999</v>
      </c>
      <c r="F115" s="13">
        <f ca="1">(TRUNC(PRODUCT($E$12:$E114),16))</f>
        <v>1.0052417951464001</v>
      </c>
      <c r="G115" s="13">
        <f t="shared" si="41"/>
        <v>1</v>
      </c>
      <c r="H115" s="13">
        <f t="shared" ca="1" si="34"/>
        <v>1.0052418000000001</v>
      </c>
      <c r="I115" s="12">
        <f t="shared" si="42"/>
        <v>1.7500000000000002E-2</v>
      </c>
      <c r="J115" s="34">
        <f t="shared" si="43"/>
        <v>44062</v>
      </c>
      <c r="K115" s="2">
        <f t="shared" si="44"/>
        <v>70</v>
      </c>
      <c r="L115" s="17">
        <f t="shared" si="45"/>
        <v>70</v>
      </c>
      <c r="M115" s="11">
        <f t="shared" si="35"/>
        <v>1.0048306970000001</v>
      </c>
      <c r="N115" s="11">
        <f t="shared" ca="1" si="36"/>
        <v>1.0100978190000001</v>
      </c>
      <c r="O115" s="17">
        <f t="shared" si="46"/>
        <v>0</v>
      </c>
      <c r="P115" s="13">
        <f t="shared" ca="1" si="37"/>
        <v>100.97819</v>
      </c>
      <c r="Q115" s="20">
        <f t="shared" si="38"/>
        <v>0</v>
      </c>
      <c r="R115" s="13">
        <f t="shared" si="47"/>
        <v>0</v>
      </c>
      <c r="S115" s="4" t="str">
        <f t="shared" si="48"/>
        <v>J=</v>
      </c>
      <c r="T115" s="34">
        <f t="shared" si="49"/>
        <v>44244</v>
      </c>
      <c r="U115" s="3"/>
      <c r="V115" s="4"/>
      <c r="W115" s="97">
        <v>46693</v>
      </c>
      <c r="X115" s="97" t="s">
        <v>63</v>
      </c>
      <c r="Y115" s="88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42">
        <f t="shared" si="39"/>
        <v>44166</v>
      </c>
      <c r="B116" s="72">
        <f t="shared" ca="1" si="50"/>
        <v>10102.42807</v>
      </c>
      <c r="C116" s="6">
        <f t="shared" si="40"/>
        <v>10000</v>
      </c>
      <c r="D116" s="12">
        <f ca="1">IF(A116&lt;$B$1,VLOOKUP(A116,[1]DI!$A$4:$B$15000,2,FALSE),0)</f>
        <v>1.9000000000000006E-2</v>
      </c>
      <c r="E116" s="13">
        <f t="shared" ca="1" si="33"/>
        <v>1.0000746899999999</v>
      </c>
      <c r="F116" s="13">
        <f ca="1">(TRUNC(PRODUCT($E$12:$E115),16))</f>
        <v>1.00531687665608</v>
      </c>
      <c r="G116" s="13">
        <f t="shared" si="41"/>
        <v>1</v>
      </c>
      <c r="H116" s="13">
        <f t="shared" ca="1" si="34"/>
        <v>1.0053168800000001</v>
      </c>
      <c r="I116" s="12">
        <f t="shared" si="42"/>
        <v>1.7500000000000002E-2</v>
      </c>
      <c r="J116" s="34">
        <f t="shared" si="43"/>
        <v>44062</v>
      </c>
      <c r="K116" s="2">
        <f t="shared" si="44"/>
        <v>71</v>
      </c>
      <c r="L116" s="17">
        <f t="shared" si="45"/>
        <v>71</v>
      </c>
      <c r="M116" s="11">
        <f t="shared" si="35"/>
        <v>1.004899875</v>
      </c>
      <c r="N116" s="11">
        <f t="shared" ca="1" si="36"/>
        <v>1.010242807</v>
      </c>
      <c r="O116" s="17">
        <f t="shared" si="46"/>
        <v>0</v>
      </c>
      <c r="P116" s="13">
        <f t="shared" ca="1" si="37"/>
        <v>102.42807000000001</v>
      </c>
      <c r="Q116" s="20">
        <f t="shared" si="38"/>
        <v>0</v>
      </c>
      <c r="R116" s="13">
        <f t="shared" si="47"/>
        <v>0</v>
      </c>
      <c r="S116" s="4" t="str">
        <f t="shared" si="48"/>
        <v>J=</v>
      </c>
      <c r="T116" s="34">
        <f t="shared" si="49"/>
        <v>44244</v>
      </c>
      <c r="U116" s="3"/>
      <c r="V116" s="4"/>
      <c r="W116" s="97">
        <v>46706</v>
      </c>
      <c r="X116" s="97" t="s">
        <v>71</v>
      </c>
      <c r="Y116" s="88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42">
        <f t="shared" si="39"/>
        <v>44167</v>
      </c>
      <c r="B117" s="72">
        <f t="shared" ca="1" si="50"/>
        <v>10103.878119999999</v>
      </c>
      <c r="C117" s="6">
        <f t="shared" si="40"/>
        <v>10000</v>
      </c>
      <c r="D117" s="12">
        <f ca="1">IF(A117&lt;$B$1,VLOOKUP(A117,[1]DI!$A$4:$B$15000,2,FALSE),0)</f>
        <v>1.9000000000000006E-2</v>
      </c>
      <c r="E117" s="13">
        <f t="shared" ca="1" si="33"/>
        <v>1.0000746899999999</v>
      </c>
      <c r="F117" s="13">
        <f ca="1">(TRUNC(PRODUCT($E$12:$E116),16))</f>
        <v>1.0053919637736</v>
      </c>
      <c r="G117" s="13">
        <f t="shared" si="41"/>
        <v>1</v>
      </c>
      <c r="H117" s="13">
        <f t="shared" ca="1" si="34"/>
        <v>1.0053919600000001</v>
      </c>
      <c r="I117" s="12">
        <f t="shared" si="42"/>
        <v>1.7500000000000002E-2</v>
      </c>
      <c r="J117" s="34">
        <f t="shared" si="43"/>
        <v>44062</v>
      </c>
      <c r="K117" s="2">
        <f t="shared" si="44"/>
        <v>72</v>
      </c>
      <c r="L117" s="17">
        <f t="shared" si="45"/>
        <v>72</v>
      </c>
      <c r="M117" s="11">
        <f t="shared" si="35"/>
        <v>1.004969059</v>
      </c>
      <c r="N117" s="11">
        <f t="shared" ca="1" si="36"/>
        <v>1.0103878120000001</v>
      </c>
      <c r="O117" s="17">
        <f t="shared" si="46"/>
        <v>0</v>
      </c>
      <c r="P117" s="13">
        <f t="shared" ca="1" si="37"/>
        <v>103.87812</v>
      </c>
      <c r="Q117" s="20">
        <f t="shared" si="38"/>
        <v>0</v>
      </c>
      <c r="R117" s="13">
        <f t="shared" si="47"/>
        <v>0</v>
      </c>
      <c r="S117" s="4" t="str">
        <f t="shared" si="48"/>
        <v>J=</v>
      </c>
      <c r="T117" s="34">
        <f t="shared" si="49"/>
        <v>44244</v>
      </c>
      <c r="U117" s="3"/>
      <c r="V117" s="4"/>
      <c r="W117" s="97">
        <v>46811</v>
      </c>
      <c r="X117" s="97" t="s">
        <v>57</v>
      </c>
      <c r="Y117" s="88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42">
        <f t="shared" si="39"/>
        <v>44168</v>
      </c>
      <c r="B118" s="72">
        <f t="shared" ca="1" si="50"/>
        <v>10105.328509999999</v>
      </c>
      <c r="C118" s="6">
        <f t="shared" si="40"/>
        <v>10000</v>
      </c>
      <c r="D118" s="12">
        <f ca="1">IF(A118&lt;$B$1,VLOOKUP(A118,[1]DI!$A$4:$B$15000,2,FALSE),0)</f>
        <v>1.9000000000000006E-2</v>
      </c>
      <c r="E118" s="13">
        <f t="shared" ca="1" si="33"/>
        <v>1.0000746899999999</v>
      </c>
      <c r="F118" s="13">
        <f ca="1">(TRUNC(PRODUCT($E$12:$E117),16))</f>
        <v>1.00546705649937</v>
      </c>
      <c r="G118" s="13">
        <f t="shared" si="41"/>
        <v>1</v>
      </c>
      <c r="H118" s="13">
        <f t="shared" ca="1" si="34"/>
        <v>1.00546706</v>
      </c>
      <c r="I118" s="12">
        <f t="shared" si="42"/>
        <v>1.7500000000000002E-2</v>
      </c>
      <c r="J118" s="34">
        <f t="shared" si="43"/>
        <v>44062</v>
      </c>
      <c r="K118" s="2">
        <f t="shared" si="44"/>
        <v>73</v>
      </c>
      <c r="L118" s="17">
        <f t="shared" si="45"/>
        <v>73</v>
      </c>
      <c r="M118" s="11">
        <f t="shared" si="35"/>
        <v>1.0050382470000001</v>
      </c>
      <c r="N118" s="11">
        <f t="shared" ca="1" si="36"/>
        <v>1.010532851</v>
      </c>
      <c r="O118" s="17">
        <f t="shared" si="46"/>
        <v>0</v>
      </c>
      <c r="P118" s="13">
        <f t="shared" ca="1" si="37"/>
        <v>105.32850999999999</v>
      </c>
      <c r="Q118" s="20">
        <f t="shared" si="38"/>
        <v>0</v>
      </c>
      <c r="R118" s="13">
        <f t="shared" si="47"/>
        <v>0</v>
      </c>
      <c r="S118" s="4" t="str">
        <f t="shared" si="48"/>
        <v>J=</v>
      </c>
      <c r="T118" s="34">
        <f t="shared" si="49"/>
        <v>44244</v>
      </c>
      <c r="U118" s="3"/>
      <c r="V118" s="4"/>
      <c r="W118" s="97">
        <v>46812</v>
      </c>
      <c r="X118" s="97" t="s">
        <v>57</v>
      </c>
      <c r="Y118" s="88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42">
        <f t="shared" si="39"/>
        <v>44169</v>
      </c>
      <c r="B119" s="72">
        <f t="shared" ca="1" si="50"/>
        <v>10106.77896</v>
      </c>
      <c r="C119" s="6">
        <f t="shared" si="40"/>
        <v>10000</v>
      </c>
      <c r="D119" s="12">
        <f ca="1">IF(A119&lt;$B$1,VLOOKUP(A119,[1]DI!$A$4:$B$15000,2,FALSE),0)</f>
        <v>1.9000000000000006E-2</v>
      </c>
      <c r="E119" s="13">
        <f t="shared" ca="1" si="33"/>
        <v>1.0000746899999999</v>
      </c>
      <c r="F119" s="13">
        <f ca="1">(TRUNC(PRODUCT($E$12:$E118),16))</f>
        <v>1.0055421548338199</v>
      </c>
      <c r="G119" s="13">
        <f t="shared" si="41"/>
        <v>1</v>
      </c>
      <c r="H119" s="13">
        <f t="shared" ca="1" si="34"/>
        <v>1.0055421499999999</v>
      </c>
      <c r="I119" s="12">
        <f t="shared" si="42"/>
        <v>1.7500000000000002E-2</v>
      </c>
      <c r="J119" s="34">
        <f t="shared" si="43"/>
        <v>44062</v>
      </c>
      <c r="K119" s="2">
        <f t="shared" si="44"/>
        <v>74</v>
      </c>
      <c r="L119" s="17">
        <f t="shared" si="45"/>
        <v>74</v>
      </c>
      <c r="M119" s="11">
        <f t="shared" si="35"/>
        <v>1.00510744</v>
      </c>
      <c r="N119" s="11">
        <f t="shared" ca="1" si="36"/>
        <v>1.010677896</v>
      </c>
      <c r="O119" s="17">
        <f t="shared" si="46"/>
        <v>0</v>
      </c>
      <c r="P119" s="13">
        <f t="shared" ca="1" si="37"/>
        <v>106.77896</v>
      </c>
      <c r="Q119" s="20">
        <f t="shared" si="38"/>
        <v>0</v>
      </c>
      <c r="R119" s="13">
        <f t="shared" si="47"/>
        <v>0</v>
      </c>
      <c r="S119" s="4" t="str">
        <f t="shared" si="48"/>
        <v>J=</v>
      </c>
      <c r="T119" s="34">
        <f t="shared" si="49"/>
        <v>44244</v>
      </c>
      <c r="U119" s="3"/>
      <c r="V119" s="4"/>
      <c r="W119" s="97">
        <v>46857</v>
      </c>
      <c r="X119" s="97" t="s">
        <v>67</v>
      </c>
      <c r="Y119" s="88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42">
        <f t="shared" si="39"/>
        <v>44170</v>
      </c>
      <c r="B120" s="72">
        <f t="shared" ca="1" si="50"/>
        <v>10108.229769989999</v>
      </c>
      <c r="C120" s="6">
        <f t="shared" si="40"/>
        <v>10000</v>
      </c>
      <c r="D120" s="12">
        <f ca="1">IF(A120&lt;$B$1,VLOOKUP(A120,[1]DI!$A$4:$B$15000,2,FALSE),0)</f>
        <v>0</v>
      </c>
      <c r="E120" s="13">
        <f t="shared" ca="1" si="33"/>
        <v>1</v>
      </c>
      <c r="F120" s="13">
        <f ca="1">(TRUNC(PRODUCT($E$12:$E119),16))</f>
        <v>1.00561725877737</v>
      </c>
      <c r="G120" s="13">
        <f t="shared" si="41"/>
        <v>1</v>
      </c>
      <c r="H120" s="13">
        <f t="shared" ca="1" si="34"/>
        <v>1.00561726</v>
      </c>
      <c r="I120" s="12">
        <f t="shared" si="42"/>
        <v>1.7500000000000002E-2</v>
      </c>
      <c r="J120" s="34">
        <f t="shared" si="43"/>
        <v>44062</v>
      </c>
      <c r="K120" s="2">
        <f t="shared" si="44"/>
        <v>74</v>
      </c>
      <c r="L120" s="17">
        <f t="shared" si="45"/>
        <v>75</v>
      </c>
      <c r="M120" s="11">
        <f t="shared" si="35"/>
        <v>1.005176638</v>
      </c>
      <c r="N120" s="11">
        <f t="shared" ca="1" si="36"/>
        <v>1.0108229769999999</v>
      </c>
      <c r="O120" s="17">
        <f t="shared" si="46"/>
        <v>0</v>
      </c>
      <c r="P120" s="13">
        <f t="shared" ca="1" si="37"/>
        <v>108.22976998999999</v>
      </c>
      <c r="Q120" s="20">
        <f t="shared" si="38"/>
        <v>0</v>
      </c>
      <c r="R120" s="13">
        <f t="shared" si="47"/>
        <v>0</v>
      </c>
      <c r="S120" s="4" t="str">
        <f t="shared" si="48"/>
        <v>J=</v>
      </c>
      <c r="T120" s="34">
        <f t="shared" si="49"/>
        <v>44244</v>
      </c>
      <c r="U120" s="3"/>
      <c r="V120" s="4"/>
      <c r="W120" s="97">
        <v>46864</v>
      </c>
      <c r="X120" s="97" t="s">
        <v>58</v>
      </c>
      <c r="Y120" s="88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42">
        <f t="shared" si="39"/>
        <v>44171</v>
      </c>
      <c r="B121" s="72">
        <f t="shared" ca="1" si="50"/>
        <v>10108.229769989999</v>
      </c>
      <c r="C121" s="6">
        <f t="shared" si="40"/>
        <v>10000</v>
      </c>
      <c r="D121" s="12">
        <f ca="1">IF(A121&lt;$B$1,VLOOKUP(A121,[1]DI!$A$4:$B$15000,2,FALSE),0)</f>
        <v>0</v>
      </c>
      <c r="E121" s="13">
        <f t="shared" ca="1" si="33"/>
        <v>1</v>
      </c>
      <c r="F121" s="13">
        <f ca="1">(TRUNC(PRODUCT($E$12:$E120),16))</f>
        <v>1.00561725877737</v>
      </c>
      <c r="G121" s="13">
        <f t="shared" si="41"/>
        <v>1</v>
      </c>
      <c r="H121" s="13">
        <f t="shared" ca="1" si="34"/>
        <v>1.00561726</v>
      </c>
      <c r="I121" s="12">
        <f t="shared" si="42"/>
        <v>1.7500000000000002E-2</v>
      </c>
      <c r="J121" s="34">
        <f t="shared" si="43"/>
        <v>44062</v>
      </c>
      <c r="K121" s="2">
        <f t="shared" si="44"/>
        <v>74</v>
      </c>
      <c r="L121" s="17">
        <f t="shared" si="45"/>
        <v>75</v>
      </c>
      <c r="M121" s="11">
        <f t="shared" si="35"/>
        <v>1.005176638</v>
      </c>
      <c r="N121" s="11">
        <f t="shared" ca="1" si="36"/>
        <v>1.0108229769999999</v>
      </c>
      <c r="O121" s="17">
        <f t="shared" si="46"/>
        <v>0</v>
      </c>
      <c r="P121" s="13">
        <f t="shared" ca="1" si="37"/>
        <v>108.22976998999999</v>
      </c>
      <c r="Q121" s="20">
        <f t="shared" si="38"/>
        <v>0</v>
      </c>
      <c r="R121" s="13">
        <f t="shared" si="47"/>
        <v>0</v>
      </c>
      <c r="S121" s="4" t="str">
        <f t="shared" si="48"/>
        <v>J=</v>
      </c>
      <c r="T121" s="34">
        <f t="shared" si="49"/>
        <v>44244</v>
      </c>
      <c r="U121" s="3"/>
      <c r="V121" s="4"/>
      <c r="W121" s="97">
        <v>46874</v>
      </c>
      <c r="X121" s="97" t="s">
        <v>69</v>
      </c>
      <c r="Y121" s="88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42">
        <f t="shared" si="39"/>
        <v>44172</v>
      </c>
      <c r="B122" s="72">
        <f t="shared" ca="1" si="50"/>
        <v>10108.229769989999</v>
      </c>
      <c r="C122" s="6">
        <f t="shared" si="40"/>
        <v>10000</v>
      </c>
      <c r="D122" s="12">
        <f ca="1">IF(A122&lt;$B$1,VLOOKUP(A122,[1]DI!$A$4:$B$15000,2,FALSE),0)</f>
        <v>1.9000000000000006E-2</v>
      </c>
      <c r="E122" s="13">
        <f t="shared" ca="1" si="33"/>
        <v>1.0000746899999999</v>
      </c>
      <c r="F122" s="13">
        <f ca="1">(TRUNC(PRODUCT($E$12:$E121),16))</f>
        <v>1.00561725877737</v>
      </c>
      <c r="G122" s="13">
        <f t="shared" si="41"/>
        <v>1</v>
      </c>
      <c r="H122" s="13">
        <f t="shared" ca="1" si="34"/>
        <v>1.00561726</v>
      </c>
      <c r="I122" s="12">
        <f t="shared" si="42"/>
        <v>1.7500000000000002E-2</v>
      </c>
      <c r="J122" s="34">
        <f t="shared" si="43"/>
        <v>44062</v>
      </c>
      <c r="K122" s="2">
        <f t="shared" si="44"/>
        <v>75</v>
      </c>
      <c r="L122" s="17">
        <f t="shared" si="45"/>
        <v>75</v>
      </c>
      <c r="M122" s="11">
        <f t="shared" si="35"/>
        <v>1.005176638</v>
      </c>
      <c r="N122" s="11">
        <f t="shared" ca="1" si="36"/>
        <v>1.0108229769999999</v>
      </c>
      <c r="O122" s="17">
        <f t="shared" si="46"/>
        <v>0</v>
      </c>
      <c r="P122" s="13">
        <f t="shared" ca="1" si="37"/>
        <v>108.22976998999999</v>
      </c>
      <c r="Q122" s="20">
        <f t="shared" si="38"/>
        <v>0</v>
      </c>
      <c r="R122" s="13">
        <f t="shared" si="47"/>
        <v>0</v>
      </c>
      <c r="S122" s="4" t="str">
        <f t="shared" si="48"/>
        <v>J=</v>
      </c>
      <c r="T122" s="34">
        <f t="shared" si="49"/>
        <v>44244</v>
      </c>
      <c r="U122" s="3"/>
      <c r="V122" s="4"/>
      <c r="W122" s="97">
        <v>46919</v>
      </c>
      <c r="X122" s="97" t="s">
        <v>68</v>
      </c>
      <c r="Y122" s="88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42">
        <f t="shared" si="39"/>
        <v>44173</v>
      </c>
      <c r="B123" s="72">
        <f t="shared" ca="1" si="50"/>
        <v>10109.68072</v>
      </c>
      <c r="C123" s="6">
        <f t="shared" si="40"/>
        <v>10000</v>
      </c>
      <c r="D123" s="12">
        <f ca="1">IF(A123&lt;$B$1,VLOOKUP(A123,[1]DI!$A$4:$B$15000,2,FALSE),0)</f>
        <v>1.9000000000000006E-2</v>
      </c>
      <c r="E123" s="13">
        <f t="shared" ca="1" si="33"/>
        <v>1.0000746899999999</v>
      </c>
      <c r="F123" s="13">
        <f ca="1">(TRUNC(PRODUCT($E$12:$E122),16))</f>
        <v>1.00569236833042</v>
      </c>
      <c r="G123" s="13">
        <f t="shared" si="41"/>
        <v>1</v>
      </c>
      <c r="H123" s="13">
        <f t="shared" ca="1" si="34"/>
        <v>1.00569237</v>
      </c>
      <c r="I123" s="12">
        <f t="shared" si="42"/>
        <v>1.7500000000000002E-2</v>
      </c>
      <c r="J123" s="34">
        <f t="shared" si="43"/>
        <v>44062</v>
      </c>
      <c r="K123" s="2">
        <f t="shared" si="44"/>
        <v>76</v>
      </c>
      <c r="L123" s="17">
        <f t="shared" si="45"/>
        <v>76</v>
      </c>
      <c r="M123" s="11">
        <f t="shared" si="35"/>
        <v>1.005245841</v>
      </c>
      <c r="N123" s="11">
        <f t="shared" ca="1" si="36"/>
        <v>1.0109680720000001</v>
      </c>
      <c r="O123" s="17">
        <f t="shared" si="46"/>
        <v>0</v>
      </c>
      <c r="P123" s="13">
        <f t="shared" ca="1" si="37"/>
        <v>109.68071999999999</v>
      </c>
      <c r="Q123" s="20">
        <f t="shared" si="38"/>
        <v>0</v>
      </c>
      <c r="R123" s="13">
        <f t="shared" si="47"/>
        <v>0</v>
      </c>
      <c r="S123" s="4" t="str">
        <f t="shared" si="48"/>
        <v>J=</v>
      </c>
      <c r="T123" s="34">
        <f t="shared" si="49"/>
        <v>44244</v>
      </c>
      <c r="U123" s="3"/>
      <c r="V123" s="4"/>
      <c r="W123" s="97">
        <v>47003</v>
      </c>
      <c r="X123" s="97" t="s">
        <v>70</v>
      </c>
      <c r="Y123" s="88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42">
        <f t="shared" si="39"/>
        <v>44174</v>
      </c>
      <c r="B124" s="72">
        <f t="shared" ca="1" si="50"/>
        <v>10111.131820000001</v>
      </c>
      <c r="C124" s="6">
        <f t="shared" si="40"/>
        <v>10000</v>
      </c>
      <c r="D124" s="12">
        <f ca="1">IF(A124&lt;$B$1,VLOOKUP(A124,[1]DI!$A$4:$B$15000,2,FALSE),0)</f>
        <v>1.9000000000000006E-2</v>
      </c>
      <c r="E124" s="13">
        <f t="shared" ca="1" si="33"/>
        <v>1.0000746899999999</v>
      </c>
      <c r="F124" s="13">
        <f ca="1">(TRUNC(PRODUCT($E$12:$E123),16))</f>
        <v>1.0057674834934101</v>
      </c>
      <c r="G124" s="13">
        <f t="shared" si="41"/>
        <v>1</v>
      </c>
      <c r="H124" s="13">
        <f t="shared" ca="1" si="34"/>
        <v>1.00576748</v>
      </c>
      <c r="I124" s="12">
        <f t="shared" si="42"/>
        <v>1.7500000000000002E-2</v>
      </c>
      <c r="J124" s="34">
        <f t="shared" si="43"/>
        <v>44062</v>
      </c>
      <c r="K124" s="2">
        <f t="shared" si="44"/>
        <v>77</v>
      </c>
      <c r="L124" s="17">
        <f t="shared" si="45"/>
        <v>77</v>
      </c>
      <c r="M124" s="11">
        <f t="shared" si="35"/>
        <v>1.0053150479999999</v>
      </c>
      <c r="N124" s="11">
        <f t="shared" ca="1" si="36"/>
        <v>1.0111131820000001</v>
      </c>
      <c r="O124" s="17">
        <f t="shared" si="46"/>
        <v>0</v>
      </c>
      <c r="P124" s="13">
        <f t="shared" ca="1" si="37"/>
        <v>111.13182</v>
      </c>
      <c r="Q124" s="20">
        <f t="shared" si="38"/>
        <v>0</v>
      </c>
      <c r="R124" s="13">
        <f t="shared" si="47"/>
        <v>0</v>
      </c>
      <c r="S124" s="4" t="str">
        <f t="shared" si="48"/>
        <v>J=</v>
      </c>
      <c r="T124" s="34">
        <f t="shared" si="49"/>
        <v>44244</v>
      </c>
      <c r="U124" s="3"/>
      <c r="V124" s="4"/>
      <c r="W124" s="97">
        <v>47038</v>
      </c>
      <c r="X124" s="98" t="s">
        <v>59</v>
      </c>
      <c r="Y124" s="88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42">
        <f t="shared" si="39"/>
        <v>44175</v>
      </c>
      <c r="B125" s="72">
        <f t="shared" ca="1" si="50"/>
        <v>10112.58318</v>
      </c>
      <c r="C125" s="6">
        <f t="shared" si="40"/>
        <v>10000</v>
      </c>
      <c r="D125" s="12">
        <f ca="1">IF(A125&lt;$B$1,VLOOKUP(A125,[1]DI!$A$4:$B$15000,2,FALSE),0)</f>
        <v>1.9000000000000006E-2</v>
      </c>
      <c r="E125" s="13">
        <f t="shared" ca="1" si="33"/>
        <v>1.0000746899999999</v>
      </c>
      <c r="F125" s="13">
        <f ca="1">(TRUNC(PRODUCT($E$12:$E124),16))</f>
        <v>1.0058426042667601</v>
      </c>
      <c r="G125" s="13">
        <f t="shared" si="41"/>
        <v>1</v>
      </c>
      <c r="H125" s="13">
        <f t="shared" ca="1" si="34"/>
        <v>1.0058426</v>
      </c>
      <c r="I125" s="12">
        <f t="shared" si="42"/>
        <v>1.7500000000000002E-2</v>
      </c>
      <c r="J125" s="34">
        <f t="shared" si="43"/>
        <v>44062</v>
      </c>
      <c r="K125" s="2">
        <f t="shared" si="44"/>
        <v>78</v>
      </c>
      <c r="L125" s="17">
        <f t="shared" si="45"/>
        <v>78</v>
      </c>
      <c r="M125" s="11">
        <f t="shared" si="35"/>
        <v>1.00538426</v>
      </c>
      <c r="N125" s="11">
        <f t="shared" ca="1" si="36"/>
        <v>1.0112583180000001</v>
      </c>
      <c r="O125" s="17">
        <f t="shared" si="46"/>
        <v>0</v>
      </c>
      <c r="P125" s="13">
        <f t="shared" ca="1" si="37"/>
        <v>112.58318</v>
      </c>
      <c r="Q125" s="20">
        <f t="shared" si="38"/>
        <v>0</v>
      </c>
      <c r="R125" s="13">
        <f t="shared" si="47"/>
        <v>0</v>
      </c>
      <c r="S125" s="4" t="str">
        <f t="shared" si="48"/>
        <v>J=</v>
      </c>
      <c r="T125" s="34">
        <f t="shared" si="49"/>
        <v>44244</v>
      </c>
      <c r="U125" s="3"/>
      <c r="V125" s="4"/>
      <c r="W125" s="97">
        <v>47059</v>
      </c>
      <c r="X125" s="97" t="s">
        <v>63</v>
      </c>
      <c r="Y125" s="88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42">
        <f t="shared" si="39"/>
        <v>44176</v>
      </c>
      <c r="B126" s="72">
        <f t="shared" ca="1" si="50"/>
        <v>10114.034789990001</v>
      </c>
      <c r="C126" s="6">
        <f t="shared" si="40"/>
        <v>10000</v>
      </c>
      <c r="D126" s="12">
        <f ca="1">IF(A126&lt;$B$1,VLOOKUP(A126,[1]DI!$A$4:$B$15000,2,FALSE),0)</f>
        <v>1.9000000000000006E-2</v>
      </c>
      <c r="E126" s="13">
        <f t="shared" ca="1" si="33"/>
        <v>1.0000746899999999</v>
      </c>
      <c r="F126" s="13">
        <f ca="1">(TRUNC(PRODUCT($E$12:$E125),16))</f>
        <v>1.00591773065087</v>
      </c>
      <c r="G126" s="13">
        <f t="shared" si="41"/>
        <v>1</v>
      </c>
      <c r="H126" s="13">
        <f t="shared" ca="1" si="34"/>
        <v>1.00591773</v>
      </c>
      <c r="I126" s="12">
        <f t="shared" si="42"/>
        <v>1.7500000000000002E-2</v>
      </c>
      <c r="J126" s="34">
        <f t="shared" si="43"/>
        <v>44062</v>
      </c>
      <c r="K126" s="2">
        <f t="shared" si="44"/>
        <v>79</v>
      </c>
      <c r="L126" s="17">
        <f t="shared" si="45"/>
        <v>79</v>
      </c>
      <c r="M126" s="11">
        <f t="shared" si="35"/>
        <v>1.0054534770000001</v>
      </c>
      <c r="N126" s="11">
        <f t="shared" ca="1" si="36"/>
        <v>1.0114034789999999</v>
      </c>
      <c r="O126" s="17">
        <f t="shared" si="46"/>
        <v>0</v>
      </c>
      <c r="P126" s="13">
        <f t="shared" ca="1" si="37"/>
        <v>114.03478998999999</v>
      </c>
      <c r="Q126" s="20">
        <f t="shared" si="38"/>
        <v>0</v>
      </c>
      <c r="R126" s="13">
        <f t="shared" si="47"/>
        <v>0</v>
      </c>
      <c r="S126" s="4" t="str">
        <f t="shared" si="48"/>
        <v>J=</v>
      </c>
      <c r="T126" s="34">
        <f t="shared" si="49"/>
        <v>44244</v>
      </c>
      <c r="U126" s="3"/>
      <c r="V126" s="4"/>
      <c r="W126" s="97">
        <v>47072</v>
      </c>
      <c r="X126" s="97" t="s">
        <v>71</v>
      </c>
      <c r="Y126" s="88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42">
        <f t="shared" si="39"/>
        <v>44177</v>
      </c>
      <c r="B127" s="72">
        <f t="shared" ca="1" si="50"/>
        <v>10115.486549990001</v>
      </c>
      <c r="C127" s="6">
        <f t="shared" si="40"/>
        <v>10000</v>
      </c>
      <c r="D127" s="12">
        <f ca="1">IF(A127&lt;$B$1,VLOOKUP(A127,[1]DI!$A$4:$B$15000,2,FALSE),0)</f>
        <v>0</v>
      </c>
      <c r="E127" s="13">
        <f t="shared" ca="1" si="33"/>
        <v>1</v>
      </c>
      <c r="F127" s="13">
        <f ca="1">(TRUNC(PRODUCT($E$12:$E126),16))</f>
        <v>1.00599286264617</v>
      </c>
      <c r="G127" s="13">
        <f t="shared" si="41"/>
        <v>1</v>
      </c>
      <c r="H127" s="13">
        <f t="shared" ca="1" si="34"/>
        <v>1.0059928600000001</v>
      </c>
      <c r="I127" s="12">
        <f t="shared" si="42"/>
        <v>1.7500000000000002E-2</v>
      </c>
      <c r="J127" s="34">
        <f t="shared" si="43"/>
        <v>44062</v>
      </c>
      <c r="K127" s="2">
        <f t="shared" si="44"/>
        <v>79</v>
      </c>
      <c r="L127" s="17">
        <f t="shared" si="45"/>
        <v>80</v>
      </c>
      <c r="M127" s="11">
        <f t="shared" si="35"/>
        <v>1.005522698</v>
      </c>
      <c r="N127" s="11">
        <f t="shared" ca="1" si="36"/>
        <v>1.0115486549999999</v>
      </c>
      <c r="O127" s="17">
        <f t="shared" si="46"/>
        <v>0</v>
      </c>
      <c r="P127" s="13">
        <f t="shared" ca="1" si="37"/>
        <v>115.48654999</v>
      </c>
      <c r="Q127" s="20">
        <f t="shared" si="38"/>
        <v>0</v>
      </c>
      <c r="R127" s="13">
        <f t="shared" si="47"/>
        <v>0</v>
      </c>
      <c r="S127" s="4" t="str">
        <f t="shared" si="48"/>
        <v>J=</v>
      </c>
      <c r="T127" s="34">
        <f t="shared" si="49"/>
        <v>44244</v>
      </c>
      <c r="U127" s="3"/>
      <c r="V127" s="4"/>
      <c r="W127" s="97">
        <v>47112</v>
      </c>
      <c r="X127" s="97" t="s">
        <v>65</v>
      </c>
      <c r="Y127" s="88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42">
        <f t="shared" si="39"/>
        <v>44178</v>
      </c>
      <c r="B128" s="72">
        <f t="shared" ca="1" si="50"/>
        <v>10115.486549990001</v>
      </c>
      <c r="C128" s="6">
        <f t="shared" si="40"/>
        <v>10000</v>
      </c>
      <c r="D128" s="12">
        <f ca="1">IF(A128&lt;$B$1,VLOOKUP(A128,[1]DI!$A$4:$B$15000,2,FALSE),0)</f>
        <v>0</v>
      </c>
      <c r="E128" s="13">
        <f t="shared" ca="1" si="33"/>
        <v>1</v>
      </c>
      <c r="F128" s="13">
        <f ca="1">(TRUNC(PRODUCT($E$12:$E127),16))</f>
        <v>1.00599286264617</v>
      </c>
      <c r="G128" s="13">
        <f t="shared" si="41"/>
        <v>1</v>
      </c>
      <c r="H128" s="13">
        <f t="shared" ca="1" si="34"/>
        <v>1.0059928600000001</v>
      </c>
      <c r="I128" s="12">
        <f t="shared" si="42"/>
        <v>1.7500000000000002E-2</v>
      </c>
      <c r="J128" s="34">
        <f t="shared" si="43"/>
        <v>44062</v>
      </c>
      <c r="K128" s="2">
        <f t="shared" si="44"/>
        <v>79</v>
      </c>
      <c r="L128" s="17">
        <f t="shared" si="45"/>
        <v>80</v>
      </c>
      <c r="M128" s="11">
        <f t="shared" si="35"/>
        <v>1.005522698</v>
      </c>
      <c r="N128" s="11">
        <f t="shared" ca="1" si="36"/>
        <v>1.0115486549999999</v>
      </c>
      <c r="O128" s="17">
        <f t="shared" si="46"/>
        <v>0</v>
      </c>
      <c r="P128" s="13">
        <f t="shared" ca="1" si="37"/>
        <v>115.48654999</v>
      </c>
      <c r="Q128" s="20">
        <f t="shared" si="38"/>
        <v>0</v>
      </c>
      <c r="R128" s="13">
        <f t="shared" si="47"/>
        <v>0</v>
      </c>
      <c r="S128" s="4" t="str">
        <f t="shared" si="48"/>
        <v>J=</v>
      </c>
      <c r="T128" s="34">
        <f t="shared" si="49"/>
        <v>44244</v>
      </c>
      <c r="U128" s="3"/>
      <c r="V128" s="4"/>
      <c r="W128" s="97">
        <v>47119</v>
      </c>
      <c r="X128" s="97" t="s">
        <v>66</v>
      </c>
      <c r="Y128" s="88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42">
        <f t="shared" si="39"/>
        <v>44179</v>
      </c>
      <c r="B129" s="72">
        <f t="shared" ca="1" si="50"/>
        <v>10115.486549990001</v>
      </c>
      <c r="C129" s="6">
        <f t="shared" si="40"/>
        <v>10000</v>
      </c>
      <c r="D129" s="12">
        <f ca="1">IF(A129&lt;$B$1,VLOOKUP(A129,[1]DI!$A$4:$B$15000,2,FALSE),0)</f>
        <v>1.9000000000000006E-2</v>
      </c>
      <c r="E129" s="13">
        <f t="shared" ca="1" si="33"/>
        <v>1.0000746899999999</v>
      </c>
      <c r="F129" s="13">
        <f ca="1">(TRUNC(PRODUCT($E$12:$E128),16))</f>
        <v>1.00599286264617</v>
      </c>
      <c r="G129" s="13">
        <f t="shared" si="41"/>
        <v>1</v>
      </c>
      <c r="H129" s="13">
        <f t="shared" ca="1" si="34"/>
        <v>1.0059928600000001</v>
      </c>
      <c r="I129" s="12">
        <f t="shared" si="42"/>
        <v>1.7500000000000002E-2</v>
      </c>
      <c r="J129" s="34">
        <f t="shared" si="43"/>
        <v>44062</v>
      </c>
      <c r="K129" s="2">
        <f t="shared" si="44"/>
        <v>80</v>
      </c>
      <c r="L129" s="17">
        <f t="shared" si="45"/>
        <v>80</v>
      </c>
      <c r="M129" s="11">
        <f t="shared" si="35"/>
        <v>1.005522698</v>
      </c>
      <c r="N129" s="11">
        <f t="shared" ca="1" si="36"/>
        <v>1.0115486549999999</v>
      </c>
      <c r="O129" s="17">
        <f t="shared" si="46"/>
        <v>0</v>
      </c>
      <c r="P129" s="13">
        <f t="shared" ca="1" si="37"/>
        <v>115.48654999</v>
      </c>
      <c r="Q129" s="20">
        <f t="shared" si="38"/>
        <v>0</v>
      </c>
      <c r="R129" s="13">
        <f t="shared" si="47"/>
        <v>0</v>
      </c>
      <c r="S129" s="4" t="str">
        <f t="shared" si="48"/>
        <v>J=</v>
      </c>
      <c r="T129" s="34">
        <f t="shared" si="49"/>
        <v>44244</v>
      </c>
      <c r="U129" s="3"/>
      <c r="V129" s="4"/>
      <c r="W129" s="97">
        <v>47161</v>
      </c>
      <c r="X129" s="97" t="s">
        <v>57</v>
      </c>
      <c r="Y129" s="88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42">
        <f t="shared" si="39"/>
        <v>44180</v>
      </c>
      <c r="B130" s="72">
        <f t="shared" ca="1" si="50"/>
        <v>10116.93857</v>
      </c>
      <c r="C130" s="6">
        <f t="shared" si="40"/>
        <v>10000</v>
      </c>
      <c r="D130" s="12">
        <f ca="1">IF(A130&lt;$B$1,VLOOKUP(A130,[1]DI!$A$4:$B$15000,2,FALSE),0)</f>
        <v>1.9000000000000006E-2</v>
      </c>
      <c r="E130" s="13">
        <f t="shared" ca="1" si="33"/>
        <v>1.0000746899999999</v>
      </c>
      <c r="F130" s="13">
        <f ca="1">(TRUNC(PRODUCT($E$12:$E129),16))</f>
        <v>1.00606800025308</v>
      </c>
      <c r="G130" s="13">
        <f t="shared" si="41"/>
        <v>1</v>
      </c>
      <c r="H130" s="13">
        <f t="shared" ca="1" si="34"/>
        <v>1.006068</v>
      </c>
      <c r="I130" s="12">
        <f t="shared" si="42"/>
        <v>1.7500000000000002E-2</v>
      </c>
      <c r="J130" s="34">
        <f t="shared" si="43"/>
        <v>44062</v>
      </c>
      <c r="K130" s="2">
        <f t="shared" si="44"/>
        <v>81</v>
      </c>
      <c r="L130" s="17">
        <f t="shared" si="45"/>
        <v>81</v>
      </c>
      <c r="M130" s="11">
        <f t="shared" si="35"/>
        <v>1.0055919250000001</v>
      </c>
      <c r="N130" s="11">
        <f t="shared" ca="1" si="36"/>
        <v>1.011693857</v>
      </c>
      <c r="O130" s="17">
        <f t="shared" si="46"/>
        <v>0</v>
      </c>
      <c r="P130" s="13">
        <f t="shared" ca="1" si="37"/>
        <v>116.93857</v>
      </c>
      <c r="Q130" s="20">
        <f t="shared" si="38"/>
        <v>0</v>
      </c>
      <c r="R130" s="13">
        <f t="shared" si="47"/>
        <v>0</v>
      </c>
      <c r="S130" s="4" t="str">
        <f t="shared" si="48"/>
        <v>J=</v>
      </c>
      <c r="T130" s="34">
        <f t="shared" si="49"/>
        <v>44244</v>
      </c>
      <c r="U130" s="3"/>
      <c r="V130" s="4"/>
      <c r="W130" s="97">
        <v>47162</v>
      </c>
      <c r="X130" s="97" t="s">
        <v>57</v>
      </c>
      <c r="Y130" s="88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42">
        <f t="shared" si="39"/>
        <v>44181</v>
      </c>
      <c r="B131" s="72">
        <f t="shared" ca="1" si="50"/>
        <v>10118.390729999999</v>
      </c>
      <c r="C131" s="6">
        <f t="shared" si="40"/>
        <v>10000</v>
      </c>
      <c r="D131" s="12">
        <f ca="1">IF(A131&lt;$B$1,VLOOKUP(A131,[1]DI!$A$4:$B$15000,2,FALSE),0)</f>
        <v>1.9000000000000006E-2</v>
      </c>
      <c r="E131" s="13">
        <f t="shared" ca="1" si="33"/>
        <v>1.0000746899999999</v>
      </c>
      <c r="F131" s="13">
        <f ca="1">(TRUNC(PRODUCT($E$12:$E130),16))</f>
        <v>1.0061431434720201</v>
      </c>
      <c r="G131" s="13">
        <f t="shared" si="41"/>
        <v>1</v>
      </c>
      <c r="H131" s="13">
        <f t="shared" ca="1" si="34"/>
        <v>1.00614314</v>
      </c>
      <c r="I131" s="12">
        <f t="shared" si="42"/>
        <v>1.7500000000000002E-2</v>
      </c>
      <c r="J131" s="34">
        <f t="shared" si="43"/>
        <v>44062</v>
      </c>
      <c r="K131" s="2">
        <f t="shared" si="44"/>
        <v>82</v>
      </c>
      <c r="L131" s="17">
        <f t="shared" si="45"/>
        <v>82</v>
      </c>
      <c r="M131" s="11">
        <f t="shared" si="35"/>
        <v>1.0056611559999999</v>
      </c>
      <c r="N131" s="11">
        <f t="shared" ca="1" si="36"/>
        <v>1.011839073</v>
      </c>
      <c r="O131" s="17">
        <f t="shared" si="46"/>
        <v>0</v>
      </c>
      <c r="P131" s="13">
        <f t="shared" ca="1" si="37"/>
        <v>118.39073</v>
      </c>
      <c r="Q131" s="20">
        <f t="shared" si="38"/>
        <v>0</v>
      </c>
      <c r="R131" s="13">
        <f t="shared" si="47"/>
        <v>0</v>
      </c>
      <c r="S131" s="4" t="str">
        <f t="shared" si="48"/>
        <v>J=</v>
      </c>
      <c r="T131" s="34">
        <f t="shared" si="49"/>
        <v>44244</v>
      </c>
      <c r="U131" s="3"/>
      <c r="V131" s="4"/>
      <c r="W131" s="97">
        <v>47207</v>
      </c>
      <c r="X131" s="97" t="s">
        <v>67</v>
      </c>
      <c r="Y131" s="88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42">
        <f t="shared" si="39"/>
        <v>44182</v>
      </c>
      <c r="B132" s="72">
        <f t="shared" ca="1" si="50"/>
        <v>10119.843150000001</v>
      </c>
      <c r="C132" s="6">
        <f t="shared" si="40"/>
        <v>10000</v>
      </c>
      <c r="D132" s="12">
        <f ca="1">IF(A132&lt;$B$1,VLOOKUP(A132,[1]DI!$A$4:$B$15000,2,FALSE),0)</f>
        <v>1.9000000000000006E-2</v>
      </c>
      <c r="E132" s="13">
        <f t="shared" ca="1" si="33"/>
        <v>1.0000746899999999</v>
      </c>
      <c r="F132" s="13">
        <f ca="1">(TRUNC(PRODUCT($E$12:$E131),16))</f>
        <v>1.00621829230341</v>
      </c>
      <c r="G132" s="13">
        <f t="shared" si="41"/>
        <v>1</v>
      </c>
      <c r="H132" s="13">
        <f t="shared" ca="1" si="34"/>
        <v>1.0062182900000001</v>
      </c>
      <c r="I132" s="12">
        <f t="shared" si="42"/>
        <v>1.7500000000000002E-2</v>
      </c>
      <c r="J132" s="34">
        <f t="shared" si="43"/>
        <v>44062</v>
      </c>
      <c r="K132" s="2">
        <f t="shared" si="44"/>
        <v>83</v>
      </c>
      <c r="L132" s="17">
        <f t="shared" si="45"/>
        <v>83</v>
      </c>
      <c r="M132" s="11">
        <f t="shared" si="35"/>
        <v>1.005730392</v>
      </c>
      <c r="N132" s="11">
        <f t="shared" ca="1" si="36"/>
        <v>1.0119843150000001</v>
      </c>
      <c r="O132" s="17">
        <f t="shared" si="46"/>
        <v>0</v>
      </c>
      <c r="P132" s="13">
        <f t="shared" ca="1" si="37"/>
        <v>119.84314999999999</v>
      </c>
      <c r="Q132" s="20">
        <f t="shared" si="38"/>
        <v>0</v>
      </c>
      <c r="R132" s="13">
        <f t="shared" si="47"/>
        <v>0</v>
      </c>
      <c r="S132" s="4" t="str">
        <f t="shared" si="48"/>
        <v>J=</v>
      </c>
      <c r="T132" s="34">
        <f t="shared" si="49"/>
        <v>44244</v>
      </c>
      <c r="U132" s="3"/>
      <c r="V132" s="4"/>
      <c r="W132" s="97">
        <v>47239</v>
      </c>
      <c r="X132" s="97" t="s">
        <v>69</v>
      </c>
      <c r="Y132" s="88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42">
        <f t="shared" si="39"/>
        <v>44183</v>
      </c>
      <c r="B133" s="72">
        <f t="shared" ca="1" si="50"/>
        <v>10121.295829999999</v>
      </c>
      <c r="C133" s="6">
        <f t="shared" si="40"/>
        <v>10000</v>
      </c>
      <c r="D133" s="12">
        <f ca="1">IF(A133&lt;$B$1,VLOOKUP(A133,[1]DI!$A$4:$B$15000,2,FALSE),0)</f>
        <v>1.9000000000000006E-2</v>
      </c>
      <c r="E133" s="13">
        <f t="shared" ca="1" si="33"/>
        <v>1.0000746899999999</v>
      </c>
      <c r="F133" s="13">
        <f ca="1">(TRUNC(PRODUCT($E$12:$E132),16))</f>
        <v>1.0062934467476601</v>
      </c>
      <c r="G133" s="13">
        <f t="shared" si="41"/>
        <v>1</v>
      </c>
      <c r="H133" s="13">
        <f t="shared" ca="1" si="34"/>
        <v>1.00629345</v>
      </c>
      <c r="I133" s="12">
        <f t="shared" si="42"/>
        <v>1.7500000000000002E-2</v>
      </c>
      <c r="J133" s="34">
        <f t="shared" si="43"/>
        <v>44062</v>
      </c>
      <c r="K133" s="2">
        <f t="shared" si="44"/>
        <v>84</v>
      </c>
      <c r="L133" s="17">
        <f t="shared" si="45"/>
        <v>84</v>
      </c>
      <c r="M133" s="11">
        <f t="shared" si="35"/>
        <v>1.0057996330000001</v>
      </c>
      <c r="N133" s="11">
        <f t="shared" ca="1" si="36"/>
        <v>1.0121295830000001</v>
      </c>
      <c r="O133" s="17">
        <f t="shared" si="46"/>
        <v>0</v>
      </c>
      <c r="P133" s="13">
        <f t="shared" ca="1" si="37"/>
        <v>121.29583</v>
      </c>
      <c r="Q133" s="20">
        <f t="shared" si="38"/>
        <v>0</v>
      </c>
      <c r="R133" s="13">
        <f t="shared" si="47"/>
        <v>0</v>
      </c>
      <c r="S133" s="4" t="str">
        <f t="shared" si="48"/>
        <v>J=</v>
      </c>
      <c r="T133" s="34">
        <f t="shared" si="49"/>
        <v>44244</v>
      </c>
      <c r="U133" s="3"/>
      <c r="V133" s="4"/>
      <c r="W133" s="97">
        <v>47269</v>
      </c>
      <c r="X133" s="97" t="s">
        <v>68</v>
      </c>
      <c r="Y133" s="88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42">
        <f t="shared" si="39"/>
        <v>44184</v>
      </c>
      <c r="B134" s="72">
        <f t="shared" ca="1" si="50"/>
        <v>10122.74865</v>
      </c>
      <c r="C134" s="6">
        <f t="shared" si="40"/>
        <v>10000</v>
      </c>
      <c r="D134" s="12">
        <f ca="1">IF(A134&lt;$B$1,VLOOKUP(A134,[1]DI!$A$4:$B$15000,2,FALSE),0)</f>
        <v>0</v>
      </c>
      <c r="E134" s="13">
        <f t="shared" ca="1" si="33"/>
        <v>1</v>
      </c>
      <c r="F134" s="13">
        <f ca="1">(TRUNC(PRODUCT($E$12:$E133),16))</f>
        <v>1.0063686068052</v>
      </c>
      <c r="G134" s="13">
        <f t="shared" si="41"/>
        <v>1</v>
      </c>
      <c r="H134" s="13">
        <f t="shared" ca="1" si="34"/>
        <v>1.00636861</v>
      </c>
      <c r="I134" s="12">
        <f t="shared" si="42"/>
        <v>1.7500000000000002E-2</v>
      </c>
      <c r="J134" s="34">
        <f t="shared" si="43"/>
        <v>44062</v>
      </c>
      <c r="K134" s="2">
        <f t="shared" si="44"/>
        <v>84</v>
      </c>
      <c r="L134" s="17">
        <f t="shared" si="45"/>
        <v>85</v>
      </c>
      <c r="M134" s="11">
        <f t="shared" si="35"/>
        <v>1.005868878</v>
      </c>
      <c r="N134" s="11">
        <f t="shared" ca="1" si="36"/>
        <v>1.012274865</v>
      </c>
      <c r="O134" s="17">
        <f t="shared" si="46"/>
        <v>0</v>
      </c>
      <c r="P134" s="13">
        <f t="shared" ca="1" si="37"/>
        <v>122.74865</v>
      </c>
      <c r="Q134" s="20">
        <f t="shared" si="38"/>
        <v>0</v>
      </c>
      <c r="R134" s="13">
        <f t="shared" si="47"/>
        <v>0</v>
      </c>
      <c r="S134" s="4" t="str">
        <f t="shared" si="48"/>
        <v>J=</v>
      </c>
      <c r="T134" s="34">
        <f t="shared" si="49"/>
        <v>44244</v>
      </c>
      <c r="U134" s="3"/>
      <c r="V134" s="4"/>
      <c r="W134" s="97">
        <v>47368</v>
      </c>
      <c r="X134" s="97" t="s">
        <v>70</v>
      </c>
      <c r="Y134" s="88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42">
        <f t="shared" si="39"/>
        <v>44185</v>
      </c>
      <c r="B135" s="72">
        <f t="shared" ca="1" si="50"/>
        <v>10122.74865</v>
      </c>
      <c r="C135" s="6">
        <f t="shared" si="40"/>
        <v>10000</v>
      </c>
      <c r="D135" s="12">
        <f ca="1">IF(A135&lt;$B$1,VLOOKUP(A135,[1]DI!$A$4:$B$15000,2,FALSE),0)</f>
        <v>0</v>
      </c>
      <c r="E135" s="13">
        <f t="shared" ca="1" si="33"/>
        <v>1</v>
      </c>
      <c r="F135" s="13">
        <f ca="1">(TRUNC(PRODUCT($E$12:$E134),16))</f>
        <v>1.0063686068052</v>
      </c>
      <c r="G135" s="13">
        <f t="shared" si="41"/>
        <v>1</v>
      </c>
      <c r="H135" s="13">
        <f t="shared" ca="1" si="34"/>
        <v>1.00636861</v>
      </c>
      <c r="I135" s="12">
        <f t="shared" si="42"/>
        <v>1.7500000000000002E-2</v>
      </c>
      <c r="J135" s="34">
        <f t="shared" si="43"/>
        <v>44062</v>
      </c>
      <c r="K135" s="2">
        <f t="shared" si="44"/>
        <v>84</v>
      </c>
      <c r="L135" s="17">
        <f t="shared" si="45"/>
        <v>85</v>
      </c>
      <c r="M135" s="11">
        <f t="shared" si="35"/>
        <v>1.005868878</v>
      </c>
      <c r="N135" s="11">
        <f t="shared" ca="1" si="36"/>
        <v>1.012274865</v>
      </c>
      <c r="O135" s="17">
        <f t="shared" si="46"/>
        <v>0</v>
      </c>
      <c r="P135" s="13">
        <f t="shared" ca="1" si="37"/>
        <v>122.74865</v>
      </c>
      <c r="Q135" s="20">
        <f t="shared" si="38"/>
        <v>0</v>
      </c>
      <c r="R135" s="13">
        <f t="shared" si="47"/>
        <v>0</v>
      </c>
      <c r="S135" s="4" t="str">
        <f t="shared" si="48"/>
        <v>J=</v>
      </c>
      <c r="T135" s="34">
        <f t="shared" si="49"/>
        <v>44244</v>
      </c>
      <c r="U135" s="3"/>
      <c r="V135" s="4"/>
      <c r="W135" s="97">
        <v>47403</v>
      </c>
      <c r="X135" s="98" t="s">
        <v>59</v>
      </c>
      <c r="Y135" s="88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42">
        <f t="shared" si="39"/>
        <v>44186</v>
      </c>
      <c r="B136" s="72">
        <f t="shared" ca="1" si="50"/>
        <v>10122.74865</v>
      </c>
      <c r="C136" s="6">
        <f t="shared" si="40"/>
        <v>10000</v>
      </c>
      <c r="D136" s="12">
        <f ca="1">IF(A136&lt;$B$1,VLOOKUP(A136,[1]DI!$A$4:$B$15000,2,FALSE),0)</f>
        <v>1.9000000000000006E-2</v>
      </c>
      <c r="E136" s="13">
        <f t="shared" ca="1" si="33"/>
        <v>1.0000746899999999</v>
      </c>
      <c r="F136" s="13">
        <f ca="1">(TRUNC(PRODUCT($E$12:$E135),16))</f>
        <v>1.0063686068052</v>
      </c>
      <c r="G136" s="13">
        <f t="shared" si="41"/>
        <v>1</v>
      </c>
      <c r="H136" s="13">
        <f t="shared" ca="1" si="34"/>
        <v>1.00636861</v>
      </c>
      <c r="I136" s="12">
        <f t="shared" si="42"/>
        <v>1.7500000000000002E-2</v>
      </c>
      <c r="J136" s="34">
        <f t="shared" si="43"/>
        <v>44062</v>
      </c>
      <c r="K136" s="2">
        <f t="shared" si="44"/>
        <v>85</v>
      </c>
      <c r="L136" s="17">
        <f t="shared" si="45"/>
        <v>85</v>
      </c>
      <c r="M136" s="11">
        <f t="shared" si="35"/>
        <v>1.005868878</v>
      </c>
      <c r="N136" s="11">
        <f t="shared" ca="1" si="36"/>
        <v>1.012274865</v>
      </c>
      <c r="O136" s="17">
        <f t="shared" si="46"/>
        <v>0</v>
      </c>
      <c r="P136" s="13">
        <f t="shared" ca="1" si="37"/>
        <v>122.74865</v>
      </c>
      <c r="Q136" s="20">
        <f t="shared" si="38"/>
        <v>0</v>
      </c>
      <c r="R136" s="13">
        <f t="shared" si="47"/>
        <v>0</v>
      </c>
      <c r="S136" s="4" t="str">
        <f t="shared" si="48"/>
        <v>J=</v>
      </c>
      <c r="T136" s="34">
        <f t="shared" si="49"/>
        <v>44244</v>
      </c>
      <c r="U136" s="3"/>
      <c r="V136" s="4"/>
      <c r="W136" s="97">
        <v>47424</v>
      </c>
      <c r="X136" s="97" t="s">
        <v>63</v>
      </c>
      <c r="Y136" s="88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42">
        <f t="shared" si="39"/>
        <v>44187</v>
      </c>
      <c r="B137" s="72">
        <f t="shared" ca="1" si="50"/>
        <v>10124.20162</v>
      </c>
      <c r="C137" s="6">
        <f t="shared" si="40"/>
        <v>10000</v>
      </c>
      <c r="D137" s="12">
        <f ca="1">IF(A137&lt;$B$1,VLOOKUP(A137,[1]DI!$A$4:$B$15000,2,FALSE),0)</f>
        <v>1.9000000000000006E-2</v>
      </c>
      <c r="E137" s="13">
        <f t="shared" ca="1" si="33"/>
        <v>1.0000746899999999</v>
      </c>
      <c r="F137" s="13">
        <f ca="1">(TRUNC(PRODUCT($E$12:$E136),16))</f>
        <v>1.0064437724764399</v>
      </c>
      <c r="G137" s="13">
        <f t="shared" si="41"/>
        <v>1</v>
      </c>
      <c r="H137" s="13">
        <f t="shared" ca="1" si="34"/>
        <v>1.00644377</v>
      </c>
      <c r="I137" s="12">
        <f t="shared" si="42"/>
        <v>1.7500000000000002E-2</v>
      </c>
      <c r="J137" s="34">
        <f t="shared" si="43"/>
        <v>44062</v>
      </c>
      <c r="K137" s="2">
        <f t="shared" si="44"/>
        <v>86</v>
      </c>
      <c r="L137" s="17">
        <f t="shared" si="45"/>
        <v>86</v>
      </c>
      <c r="M137" s="11">
        <f t="shared" si="35"/>
        <v>1.0059381279999999</v>
      </c>
      <c r="N137" s="11">
        <f t="shared" ca="1" si="36"/>
        <v>1.012420162</v>
      </c>
      <c r="O137" s="17">
        <f t="shared" si="46"/>
        <v>0</v>
      </c>
      <c r="P137" s="13">
        <f t="shared" ca="1" si="37"/>
        <v>124.20162000000001</v>
      </c>
      <c r="Q137" s="20">
        <f t="shared" si="38"/>
        <v>0</v>
      </c>
      <c r="R137" s="13">
        <f t="shared" si="47"/>
        <v>0</v>
      </c>
      <c r="S137" s="4" t="str">
        <f t="shared" si="48"/>
        <v>J=</v>
      </c>
      <c r="T137" s="34">
        <f t="shared" si="49"/>
        <v>44244</v>
      </c>
      <c r="U137" s="3"/>
      <c r="V137" s="4"/>
      <c r="W137" s="97">
        <v>47437</v>
      </c>
      <c r="X137" s="97" t="s">
        <v>64</v>
      </c>
      <c r="Y137" s="88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42">
        <f t="shared" si="39"/>
        <v>44188</v>
      </c>
      <c r="B138" s="72">
        <f t="shared" ca="1" si="50"/>
        <v>10125.654850000001</v>
      </c>
      <c r="C138" s="6">
        <f t="shared" si="40"/>
        <v>10000</v>
      </c>
      <c r="D138" s="12">
        <f ca="1">IF(A138&lt;$B$1,VLOOKUP(A138,[1]DI!$A$4:$B$15000,2,FALSE),0)</f>
        <v>1.9000000000000006E-2</v>
      </c>
      <c r="E138" s="13">
        <f t="shared" ca="1" si="33"/>
        <v>1.0000746899999999</v>
      </c>
      <c r="F138" s="13">
        <f ca="1">(TRUNC(PRODUCT($E$12:$E137),16))</f>
        <v>1.0065189437618001</v>
      </c>
      <c r="G138" s="13">
        <f t="shared" si="41"/>
        <v>1</v>
      </c>
      <c r="H138" s="13">
        <f t="shared" ca="1" si="34"/>
        <v>1.0065189400000001</v>
      </c>
      <c r="I138" s="12">
        <f t="shared" si="42"/>
        <v>1.7500000000000002E-2</v>
      </c>
      <c r="J138" s="34">
        <f t="shared" si="43"/>
        <v>44062</v>
      </c>
      <c r="K138" s="2">
        <f t="shared" si="44"/>
        <v>87</v>
      </c>
      <c r="L138" s="17">
        <f t="shared" si="45"/>
        <v>87</v>
      </c>
      <c r="M138" s="11">
        <f t="shared" si="35"/>
        <v>1.006007383</v>
      </c>
      <c r="N138" s="11">
        <f t="shared" ca="1" si="36"/>
        <v>1.0125654850000001</v>
      </c>
      <c r="O138" s="17">
        <f t="shared" si="46"/>
        <v>0</v>
      </c>
      <c r="P138" s="13">
        <f t="shared" ca="1" si="37"/>
        <v>125.65485</v>
      </c>
      <c r="Q138" s="20">
        <f t="shared" si="38"/>
        <v>0</v>
      </c>
      <c r="R138" s="13">
        <f t="shared" si="47"/>
        <v>0</v>
      </c>
      <c r="S138" s="4" t="str">
        <f t="shared" si="48"/>
        <v>J=</v>
      </c>
      <c r="T138" s="34">
        <f t="shared" si="49"/>
        <v>44244</v>
      </c>
      <c r="U138" s="3"/>
      <c r="V138" s="4"/>
      <c r="W138" s="97">
        <v>47477</v>
      </c>
      <c r="X138" s="97" t="s">
        <v>65</v>
      </c>
      <c r="Y138" s="88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42">
        <f t="shared" si="39"/>
        <v>44189</v>
      </c>
      <c r="B139" s="72">
        <f t="shared" ca="1" si="50"/>
        <v>10127.108329999999</v>
      </c>
      <c r="C139" s="6">
        <f t="shared" si="40"/>
        <v>10000</v>
      </c>
      <c r="D139" s="12">
        <f ca="1">IF(A139&lt;$B$1,VLOOKUP(A139,[1]DI!$A$4:$B$15000,2,FALSE),0)</f>
        <v>1.9000000000000006E-2</v>
      </c>
      <c r="E139" s="13">
        <f t="shared" ca="1" si="33"/>
        <v>1.0000746899999999</v>
      </c>
      <c r="F139" s="13">
        <f ca="1">(TRUNC(PRODUCT($E$12:$E138),16))</f>
        <v>1.0065941206617099</v>
      </c>
      <c r="G139" s="13">
        <f t="shared" si="41"/>
        <v>1</v>
      </c>
      <c r="H139" s="13">
        <f t="shared" ca="1" si="34"/>
        <v>1.0065941199999999</v>
      </c>
      <c r="I139" s="12">
        <f t="shared" si="42"/>
        <v>1.7500000000000002E-2</v>
      </c>
      <c r="J139" s="34">
        <f t="shared" si="43"/>
        <v>44062</v>
      </c>
      <c r="K139" s="2">
        <f t="shared" si="44"/>
        <v>88</v>
      </c>
      <c r="L139" s="17">
        <f t="shared" si="45"/>
        <v>88</v>
      </c>
      <c r="M139" s="11">
        <f t="shared" si="35"/>
        <v>1.0060766430000001</v>
      </c>
      <c r="N139" s="11">
        <f t="shared" ca="1" si="36"/>
        <v>1.0127108330000001</v>
      </c>
      <c r="O139" s="17">
        <f t="shared" si="46"/>
        <v>0</v>
      </c>
      <c r="P139" s="13">
        <f t="shared" ca="1" si="37"/>
        <v>127.10833</v>
      </c>
      <c r="Q139" s="20">
        <f t="shared" si="38"/>
        <v>0</v>
      </c>
      <c r="R139" s="13">
        <f t="shared" si="47"/>
        <v>0</v>
      </c>
      <c r="S139" s="4" t="str">
        <f t="shared" si="48"/>
        <v>J=</v>
      </c>
      <c r="T139" s="34">
        <f t="shared" si="49"/>
        <v>44244</v>
      </c>
      <c r="U139" s="3"/>
      <c r="V139" s="4"/>
      <c r="W139" s="97">
        <v>47484</v>
      </c>
      <c r="X139" s="97" t="s">
        <v>66</v>
      </c>
      <c r="Y139" s="88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42">
        <f t="shared" si="39"/>
        <v>44190</v>
      </c>
      <c r="B140" s="72">
        <f t="shared" ca="1" si="50"/>
        <v>10128.561970000001</v>
      </c>
      <c r="C140" s="6">
        <f t="shared" si="40"/>
        <v>10000</v>
      </c>
      <c r="D140" s="12">
        <f ca="1">IF(A140&lt;$B$1,VLOOKUP(A140,[1]DI!$A$4:$B$15000,2,FALSE),0)</f>
        <v>0</v>
      </c>
      <c r="E140" s="13">
        <f t="shared" ref="E140:E203" ca="1" si="51">ROUND(((1+D140)^(1/252)),8)</f>
        <v>1</v>
      </c>
      <c r="F140" s="13">
        <f ca="1">(TRUNC(PRODUCT($E$12:$E139),16))</f>
        <v>1.0066693031765901</v>
      </c>
      <c r="G140" s="13">
        <f t="shared" si="41"/>
        <v>1</v>
      </c>
      <c r="H140" s="13">
        <f t="shared" ref="H140:H203" ca="1" si="52">ROUND(F140/G140,8)</f>
        <v>1.0066693</v>
      </c>
      <c r="I140" s="12">
        <f t="shared" si="42"/>
        <v>1.7500000000000002E-2</v>
      </c>
      <c r="J140" s="34">
        <f t="shared" si="43"/>
        <v>44062</v>
      </c>
      <c r="K140" s="2">
        <f t="shared" si="44"/>
        <v>88</v>
      </c>
      <c r="L140" s="17">
        <f t="shared" si="45"/>
        <v>89</v>
      </c>
      <c r="M140" s="11">
        <f t="shared" ref="M140:M203" si="53">ROUND((I140+1)^(L140/252),9)</f>
        <v>1.0061459079999999</v>
      </c>
      <c r="N140" s="11">
        <f t="shared" ref="N140:N203" ca="1" si="54">ROUND(H140*M140,9)</f>
        <v>1.0128561970000001</v>
      </c>
      <c r="O140" s="17">
        <f t="shared" si="46"/>
        <v>0</v>
      </c>
      <c r="P140" s="13">
        <f t="shared" ref="P140:P203" ca="1" si="55">TRUNC(((N140-1)*C140),8)</f>
        <v>128.56197</v>
      </c>
      <c r="Q140" s="20">
        <f t="shared" ref="Q140:Q203" si="56">IF($O140&gt;0,VLOOKUP($O140,$W$12:$AC$29,7),0)</f>
        <v>0</v>
      </c>
      <c r="R140" s="13">
        <f t="shared" si="47"/>
        <v>0</v>
      </c>
      <c r="S140" s="4" t="str">
        <f t="shared" si="48"/>
        <v>J=</v>
      </c>
      <c r="T140" s="34">
        <f t="shared" si="49"/>
        <v>44244</v>
      </c>
      <c r="U140" s="3"/>
      <c r="V140" s="4"/>
      <c r="W140" s="97">
        <v>47546</v>
      </c>
      <c r="X140" s="97" t="s">
        <v>57</v>
      </c>
      <c r="Y140" s="88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42">
        <f t="shared" ref="A141:A204" si="57">(A140+1)</f>
        <v>44191</v>
      </c>
      <c r="B141" s="72">
        <f t="shared" ca="1" si="50"/>
        <v>10128.561970000001</v>
      </c>
      <c r="C141" s="6">
        <f t="shared" ref="C141:C204" si="58">(C140-R140)</f>
        <v>10000</v>
      </c>
      <c r="D141" s="12">
        <f ca="1">IF(A141&lt;$B$1,VLOOKUP(A141,[1]DI!$A$4:$B$15000,2,FALSE),0)</f>
        <v>0</v>
      </c>
      <c r="E141" s="13">
        <f t="shared" ca="1" si="51"/>
        <v>1</v>
      </c>
      <c r="F141" s="13">
        <f ca="1">(TRUNC(PRODUCT($E$12:$E140),16))</f>
        <v>1.0066693031765901</v>
      </c>
      <c r="G141" s="13">
        <f t="shared" ref="G141:G204" si="59">IF(O140&gt;0,F140,G140)</f>
        <v>1</v>
      </c>
      <c r="H141" s="13">
        <f t="shared" ca="1" si="52"/>
        <v>1.0066693</v>
      </c>
      <c r="I141" s="12">
        <f t="shared" ref="I141:I204" si="60">I140</f>
        <v>1.7500000000000002E-2</v>
      </c>
      <c r="J141" s="34">
        <f t="shared" ref="J141:J204" si="61">IF(O140&gt;0,VLOOKUP(O140,W$12:AG$150,2),J140)</f>
        <v>44062</v>
      </c>
      <c r="K141" s="2">
        <f t="shared" ref="K141:K204" si="62">IF(A141&gt;J141,IF(NETWORKDAYS(J141,A141,$W$31:$W$544)-1=0,1,NETWORKDAYS(J141,A141,$W$31:$W$544)-1),0)</f>
        <v>88</v>
      </c>
      <c r="L141" s="17">
        <f t="shared" ref="L141:L204" si="63">IF(AND(K141=1,K140=1),1,IF(K141&gt;0,IF(K141=K140,K141+1,K141),0))</f>
        <v>89</v>
      </c>
      <c r="M141" s="11">
        <f t="shared" si="53"/>
        <v>1.0061459079999999</v>
      </c>
      <c r="N141" s="11">
        <f t="shared" ca="1" si="54"/>
        <v>1.0128561970000001</v>
      </c>
      <c r="O141" s="17">
        <f t="shared" ref="O141:O204" si="64">IF(VLOOKUP(A141,X$12:AE$150,8)=VLOOKUP(A140,X$12:AE$150,8),0,VLOOKUP(A141,X$12:AE$150,8))</f>
        <v>0</v>
      </c>
      <c r="P141" s="13">
        <f t="shared" ca="1" si="55"/>
        <v>128.56197</v>
      </c>
      <c r="Q141" s="20">
        <f t="shared" si="56"/>
        <v>0</v>
      </c>
      <c r="R141" s="13">
        <f t="shared" ref="R141:R204" si="65">IF(Q141&gt;0,TRUNC(Q141*C141,8),0)</f>
        <v>0</v>
      </c>
      <c r="S141" s="4" t="str">
        <f t="shared" ref="S141:S204" si="66">IF(O140&gt;0,VLOOKUP(O140,W$12:AG$150,10),S140)</f>
        <v>J=</v>
      </c>
      <c r="T141" s="34">
        <f t="shared" ref="T141:T204" si="67">IF(O140&gt;0,VLOOKUP(O140,W$12:AG$150,11),T140)</f>
        <v>44244</v>
      </c>
      <c r="U141" s="3"/>
      <c r="V141" s="4"/>
      <c r="W141" s="97">
        <v>47547</v>
      </c>
      <c r="X141" s="97" t="s">
        <v>57</v>
      </c>
      <c r="Y141" s="88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42">
        <f t="shared" si="57"/>
        <v>44192</v>
      </c>
      <c r="B142" s="72">
        <f t="shared" ref="B142:B205" ca="1" si="68">IF(A142&lt;=TODAY(),C142+P142,IF(AND(A142&gt;TODAY(),A142&lt;=$B$1),IF(VLOOKUP(TODAY(),$A$10:$D$5000,4,FALSE)=0,"n.d",C142+P142),"n.d"))</f>
        <v>10128.561970000001</v>
      </c>
      <c r="C142" s="6">
        <f t="shared" si="58"/>
        <v>10000</v>
      </c>
      <c r="D142" s="12">
        <f ca="1">IF(A142&lt;$B$1,VLOOKUP(A142,[1]DI!$A$4:$B$15000,2,FALSE),0)</f>
        <v>0</v>
      </c>
      <c r="E142" s="13">
        <f t="shared" ca="1" si="51"/>
        <v>1</v>
      </c>
      <c r="F142" s="13">
        <f ca="1">(TRUNC(PRODUCT($E$12:$E141),16))</f>
        <v>1.0066693031765901</v>
      </c>
      <c r="G142" s="13">
        <f t="shared" si="59"/>
        <v>1</v>
      </c>
      <c r="H142" s="13">
        <f t="shared" ca="1" si="52"/>
        <v>1.0066693</v>
      </c>
      <c r="I142" s="12">
        <f t="shared" si="60"/>
        <v>1.7500000000000002E-2</v>
      </c>
      <c r="J142" s="34">
        <f t="shared" si="61"/>
        <v>44062</v>
      </c>
      <c r="K142" s="2">
        <f t="shared" si="62"/>
        <v>88</v>
      </c>
      <c r="L142" s="17">
        <f t="shared" si="63"/>
        <v>89</v>
      </c>
      <c r="M142" s="11">
        <f t="shared" si="53"/>
        <v>1.0061459079999999</v>
      </c>
      <c r="N142" s="11">
        <f t="shared" ca="1" si="54"/>
        <v>1.0128561970000001</v>
      </c>
      <c r="O142" s="17">
        <f t="shared" si="64"/>
        <v>0</v>
      </c>
      <c r="P142" s="13">
        <f t="shared" ca="1" si="55"/>
        <v>128.56197</v>
      </c>
      <c r="Q142" s="20">
        <f t="shared" si="56"/>
        <v>0</v>
      </c>
      <c r="R142" s="13">
        <f t="shared" si="65"/>
        <v>0</v>
      </c>
      <c r="S142" s="4" t="str">
        <f t="shared" si="66"/>
        <v>J=</v>
      </c>
      <c r="T142" s="34">
        <f t="shared" si="67"/>
        <v>44244</v>
      </c>
      <c r="U142" s="3"/>
      <c r="V142" s="3"/>
      <c r="W142" s="97">
        <v>47592</v>
      </c>
      <c r="X142" s="97" t="s">
        <v>67</v>
      </c>
      <c r="Y142" s="88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42">
        <f t="shared" si="57"/>
        <v>44193</v>
      </c>
      <c r="B143" s="72">
        <f t="shared" ca="1" si="68"/>
        <v>10128.561970000001</v>
      </c>
      <c r="C143" s="6">
        <f t="shared" si="58"/>
        <v>10000</v>
      </c>
      <c r="D143" s="12">
        <f ca="1">IF(A143&lt;$B$1,VLOOKUP(A143,[1]DI!$A$4:$B$15000,2,FALSE),0)</f>
        <v>1.9000000000000006E-2</v>
      </c>
      <c r="E143" s="13">
        <f t="shared" ca="1" si="51"/>
        <v>1.0000746899999999</v>
      </c>
      <c r="F143" s="13">
        <f ca="1">(TRUNC(PRODUCT($E$12:$E142),16))</f>
        <v>1.0066693031765901</v>
      </c>
      <c r="G143" s="13">
        <f t="shared" si="59"/>
        <v>1</v>
      </c>
      <c r="H143" s="13">
        <f t="shared" ca="1" si="52"/>
        <v>1.0066693</v>
      </c>
      <c r="I143" s="12">
        <f t="shared" si="60"/>
        <v>1.7500000000000002E-2</v>
      </c>
      <c r="J143" s="34">
        <f t="shared" si="61"/>
        <v>44062</v>
      </c>
      <c r="K143" s="2">
        <f t="shared" si="62"/>
        <v>89</v>
      </c>
      <c r="L143" s="17">
        <f t="shared" si="63"/>
        <v>89</v>
      </c>
      <c r="M143" s="11">
        <f t="shared" si="53"/>
        <v>1.0061459079999999</v>
      </c>
      <c r="N143" s="11">
        <f t="shared" ca="1" si="54"/>
        <v>1.0128561970000001</v>
      </c>
      <c r="O143" s="17">
        <f t="shared" si="64"/>
        <v>0</v>
      </c>
      <c r="P143" s="13">
        <f t="shared" ca="1" si="55"/>
        <v>128.56197</v>
      </c>
      <c r="Q143" s="20">
        <f t="shared" si="56"/>
        <v>0</v>
      </c>
      <c r="R143" s="13">
        <f t="shared" si="65"/>
        <v>0</v>
      </c>
      <c r="S143" s="4" t="str">
        <f t="shared" si="66"/>
        <v>J=</v>
      </c>
      <c r="T143" s="34">
        <f t="shared" si="67"/>
        <v>44244</v>
      </c>
      <c r="U143" s="3"/>
      <c r="V143" s="3"/>
      <c r="W143" s="97">
        <v>47604</v>
      </c>
      <c r="X143" s="97" t="s">
        <v>69</v>
      </c>
      <c r="Y143" s="88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42">
        <f t="shared" si="57"/>
        <v>44194</v>
      </c>
      <c r="B144" s="72">
        <f t="shared" ca="1" si="68"/>
        <v>10130.01585</v>
      </c>
      <c r="C144" s="6">
        <f t="shared" si="58"/>
        <v>10000</v>
      </c>
      <c r="D144" s="12">
        <f ca="1">IF(A144&lt;$B$1,VLOOKUP(A144,[1]DI!$A$4:$B$15000,2,FALSE),0)</f>
        <v>1.9000000000000006E-2</v>
      </c>
      <c r="E144" s="13">
        <f t="shared" ca="1" si="51"/>
        <v>1.0000746899999999</v>
      </c>
      <c r="F144" s="13">
        <f ca="1">(TRUNC(PRODUCT($E$12:$E143),16))</f>
        <v>1.00674449130684</v>
      </c>
      <c r="G144" s="13">
        <f t="shared" si="59"/>
        <v>1</v>
      </c>
      <c r="H144" s="13">
        <f t="shared" ca="1" si="52"/>
        <v>1.00674449</v>
      </c>
      <c r="I144" s="12">
        <f t="shared" si="60"/>
        <v>1.7500000000000002E-2</v>
      </c>
      <c r="J144" s="34">
        <f t="shared" si="61"/>
        <v>44062</v>
      </c>
      <c r="K144" s="2">
        <f t="shared" si="62"/>
        <v>90</v>
      </c>
      <c r="L144" s="17">
        <f t="shared" si="63"/>
        <v>90</v>
      </c>
      <c r="M144" s="11">
        <f t="shared" si="53"/>
        <v>1.0062151770000001</v>
      </c>
      <c r="N144" s="11">
        <f t="shared" ca="1" si="54"/>
        <v>1.013001585</v>
      </c>
      <c r="O144" s="17">
        <f t="shared" si="64"/>
        <v>0</v>
      </c>
      <c r="P144" s="13">
        <f t="shared" ca="1" si="55"/>
        <v>130.01585</v>
      </c>
      <c r="Q144" s="20">
        <f t="shared" si="56"/>
        <v>0</v>
      </c>
      <c r="R144" s="13">
        <f t="shared" si="65"/>
        <v>0</v>
      </c>
      <c r="S144" s="4" t="str">
        <f t="shared" si="66"/>
        <v>J=</v>
      </c>
      <c r="T144" s="34">
        <f t="shared" si="67"/>
        <v>44244</v>
      </c>
      <c r="U144" s="3"/>
      <c r="V144" s="3"/>
      <c r="W144" s="97">
        <v>47654</v>
      </c>
      <c r="X144" s="97" t="s">
        <v>68</v>
      </c>
      <c r="Y144" s="88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42">
        <f t="shared" si="57"/>
        <v>44195</v>
      </c>
      <c r="B145" s="72">
        <f t="shared" ca="1" si="68"/>
        <v>10131.469989990001</v>
      </c>
      <c r="C145" s="6">
        <f t="shared" si="58"/>
        <v>10000</v>
      </c>
      <c r="D145" s="12">
        <f ca="1">IF(A145&lt;$B$1,VLOOKUP(A145,[1]DI!$A$4:$B$15000,2,FALSE),0)</f>
        <v>1.9000000000000006E-2</v>
      </c>
      <c r="E145" s="13">
        <f t="shared" ca="1" si="51"/>
        <v>1.0000746899999999</v>
      </c>
      <c r="F145" s="13">
        <f ca="1">(TRUNC(PRODUCT($E$12:$E144),16))</f>
        <v>1.0068196850529001</v>
      </c>
      <c r="G145" s="13">
        <f t="shared" si="59"/>
        <v>1</v>
      </c>
      <c r="H145" s="13">
        <f t="shared" ca="1" si="52"/>
        <v>1.0068196899999999</v>
      </c>
      <c r="I145" s="12">
        <f t="shared" si="60"/>
        <v>1.7500000000000002E-2</v>
      </c>
      <c r="J145" s="34">
        <f t="shared" si="61"/>
        <v>44062</v>
      </c>
      <c r="K145" s="2">
        <f t="shared" si="62"/>
        <v>91</v>
      </c>
      <c r="L145" s="17">
        <f t="shared" si="63"/>
        <v>91</v>
      </c>
      <c r="M145" s="11">
        <f t="shared" si="53"/>
        <v>1.006284451</v>
      </c>
      <c r="N145" s="11">
        <f t="shared" ca="1" si="54"/>
        <v>1.0131469989999999</v>
      </c>
      <c r="O145" s="17">
        <f t="shared" si="64"/>
        <v>0</v>
      </c>
      <c r="P145" s="13">
        <f t="shared" ca="1" si="55"/>
        <v>131.46998998999999</v>
      </c>
      <c r="Q145" s="20">
        <f t="shared" si="56"/>
        <v>0</v>
      </c>
      <c r="R145" s="13">
        <f t="shared" si="65"/>
        <v>0</v>
      </c>
      <c r="S145" s="4" t="str">
        <f t="shared" si="66"/>
        <v>J=</v>
      </c>
      <c r="T145" s="34">
        <f t="shared" si="67"/>
        <v>44244</v>
      </c>
      <c r="U145" s="3"/>
      <c r="V145" s="3"/>
      <c r="W145" s="97">
        <v>47802</v>
      </c>
      <c r="X145" s="97" t="s">
        <v>71</v>
      </c>
      <c r="Y145" s="88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42">
        <f t="shared" si="57"/>
        <v>44196</v>
      </c>
      <c r="B146" s="72">
        <f t="shared" ca="1" si="68"/>
        <v>10132.92418</v>
      </c>
      <c r="C146" s="6">
        <f t="shared" si="58"/>
        <v>10000</v>
      </c>
      <c r="D146" s="12">
        <f ca="1">IF(A146&lt;$B$1,VLOOKUP(A146,[1]DI!$A$4:$B$15000,2,FALSE),0)</f>
        <v>1.9000000000000006E-2</v>
      </c>
      <c r="E146" s="13">
        <f t="shared" ca="1" si="51"/>
        <v>1.0000746899999999</v>
      </c>
      <c r="F146" s="13">
        <f ca="1">(TRUNC(PRODUCT($E$12:$E145),16))</f>
        <v>1.0068948844151699</v>
      </c>
      <c r="G146" s="13">
        <f t="shared" si="59"/>
        <v>1</v>
      </c>
      <c r="H146" s="13">
        <f t="shared" ca="1" si="52"/>
        <v>1.0068948799999999</v>
      </c>
      <c r="I146" s="12">
        <f t="shared" si="60"/>
        <v>1.7500000000000002E-2</v>
      </c>
      <c r="J146" s="34">
        <f t="shared" si="61"/>
        <v>44062</v>
      </c>
      <c r="K146" s="2">
        <f t="shared" si="62"/>
        <v>92</v>
      </c>
      <c r="L146" s="17">
        <f t="shared" si="63"/>
        <v>92</v>
      </c>
      <c r="M146" s="11">
        <f t="shared" si="53"/>
        <v>1.0063537300000001</v>
      </c>
      <c r="N146" s="11">
        <f t="shared" ca="1" si="54"/>
        <v>1.013292418</v>
      </c>
      <c r="O146" s="17">
        <f t="shared" si="64"/>
        <v>0</v>
      </c>
      <c r="P146" s="13">
        <f t="shared" ca="1" si="55"/>
        <v>132.92418000000001</v>
      </c>
      <c r="Q146" s="20">
        <f t="shared" si="56"/>
        <v>0</v>
      </c>
      <c r="R146" s="13">
        <f t="shared" si="65"/>
        <v>0</v>
      </c>
      <c r="S146" s="4" t="str">
        <f t="shared" si="66"/>
        <v>J=</v>
      </c>
      <c r="T146" s="34">
        <f t="shared" si="67"/>
        <v>44244</v>
      </c>
      <c r="U146" s="3"/>
      <c r="V146" s="3"/>
      <c r="W146" s="97">
        <v>47842</v>
      </c>
      <c r="X146" s="97" t="s">
        <v>65</v>
      </c>
      <c r="Y146" s="88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42">
        <f t="shared" si="57"/>
        <v>44197</v>
      </c>
      <c r="B147" s="72">
        <f t="shared" ca="1" si="68"/>
        <v>10134.37871999</v>
      </c>
      <c r="C147" s="6">
        <f t="shared" si="58"/>
        <v>10000</v>
      </c>
      <c r="D147" s="12">
        <f ca="1">IF(A147&lt;$B$1,VLOOKUP(A147,[1]DI!$A$4:$B$15000,2,FALSE),0)</f>
        <v>0</v>
      </c>
      <c r="E147" s="13">
        <f t="shared" ca="1" si="51"/>
        <v>1</v>
      </c>
      <c r="F147" s="13">
        <f ca="1">(TRUNC(PRODUCT($E$12:$E146),16))</f>
        <v>1.0069700893940901</v>
      </c>
      <c r="G147" s="13">
        <f t="shared" si="59"/>
        <v>1</v>
      </c>
      <c r="H147" s="13">
        <f t="shared" ca="1" si="52"/>
        <v>1.00697009</v>
      </c>
      <c r="I147" s="12">
        <f t="shared" si="60"/>
        <v>1.7500000000000002E-2</v>
      </c>
      <c r="J147" s="34">
        <f t="shared" si="61"/>
        <v>44062</v>
      </c>
      <c r="K147" s="2">
        <f t="shared" si="62"/>
        <v>92</v>
      </c>
      <c r="L147" s="17">
        <f t="shared" si="63"/>
        <v>93</v>
      </c>
      <c r="M147" s="11">
        <f t="shared" si="53"/>
        <v>1.006423013</v>
      </c>
      <c r="N147" s="11">
        <f t="shared" ca="1" si="54"/>
        <v>1.0134378719999999</v>
      </c>
      <c r="O147" s="17">
        <f t="shared" si="64"/>
        <v>0</v>
      </c>
      <c r="P147" s="13">
        <f t="shared" ca="1" si="55"/>
        <v>134.37871999000001</v>
      </c>
      <c r="Q147" s="20">
        <f t="shared" si="56"/>
        <v>0</v>
      </c>
      <c r="R147" s="13">
        <f t="shared" si="65"/>
        <v>0</v>
      </c>
      <c r="S147" s="4" t="str">
        <f t="shared" si="66"/>
        <v>J=</v>
      </c>
      <c r="T147" s="34">
        <f t="shared" si="67"/>
        <v>44244</v>
      </c>
      <c r="U147" s="3"/>
      <c r="V147" s="3"/>
      <c r="W147" s="97">
        <v>47849</v>
      </c>
      <c r="X147" s="97" t="s">
        <v>66</v>
      </c>
      <c r="Y147" s="88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42">
        <f t="shared" si="57"/>
        <v>44198</v>
      </c>
      <c r="B148" s="72">
        <f t="shared" ca="1" si="68"/>
        <v>10134.37871999</v>
      </c>
      <c r="C148" s="6">
        <f t="shared" si="58"/>
        <v>10000</v>
      </c>
      <c r="D148" s="12">
        <f ca="1">IF(A148&lt;$B$1,VLOOKUP(A148,[1]DI!$A$4:$B$15000,2,FALSE),0)</f>
        <v>0</v>
      </c>
      <c r="E148" s="13">
        <f t="shared" ca="1" si="51"/>
        <v>1</v>
      </c>
      <c r="F148" s="13">
        <f ca="1">(TRUNC(PRODUCT($E$12:$E147),16))</f>
        <v>1.0069700893940901</v>
      </c>
      <c r="G148" s="13">
        <f t="shared" si="59"/>
        <v>1</v>
      </c>
      <c r="H148" s="13">
        <f t="shared" ca="1" si="52"/>
        <v>1.00697009</v>
      </c>
      <c r="I148" s="12">
        <f t="shared" si="60"/>
        <v>1.7500000000000002E-2</v>
      </c>
      <c r="J148" s="34">
        <f t="shared" si="61"/>
        <v>44062</v>
      </c>
      <c r="K148" s="2">
        <f t="shared" si="62"/>
        <v>92</v>
      </c>
      <c r="L148" s="17">
        <f t="shared" si="63"/>
        <v>93</v>
      </c>
      <c r="M148" s="11">
        <f t="shared" si="53"/>
        <v>1.006423013</v>
      </c>
      <c r="N148" s="11">
        <f t="shared" ca="1" si="54"/>
        <v>1.0134378719999999</v>
      </c>
      <c r="O148" s="17">
        <f t="shared" si="64"/>
        <v>0</v>
      </c>
      <c r="P148" s="13">
        <f t="shared" ca="1" si="55"/>
        <v>134.37871999000001</v>
      </c>
      <c r="Q148" s="20">
        <f t="shared" si="56"/>
        <v>0</v>
      </c>
      <c r="R148" s="13">
        <f t="shared" si="65"/>
        <v>0</v>
      </c>
      <c r="S148" s="4" t="str">
        <f t="shared" si="66"/>
        <v>J=</v>
      </c>
      <c r="T148" s="34">
        <f t="shared" si="67"/>
        <v>44244</v>
      </c>
      <c r="U148" s="3"/>
      <c r="V148" s="3"/>
      <c r="W148" s="97">
        <v>47903</v>
      </c>
      <c r="X148" s="97" t="s">
        <v>57</v>
      </c>
      <c r="Y148" s="88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42">
        <f t="shared" si="57"/>
        <v>44199</v>
      </c>
      <c r="B149" s="72">
        <f t="shared" ca="1" si="68"/>
        <v>10134.37871999</v>
      </c>
      <c r="C149" s="6">
        <f t="shared" si="58"/>
        <v>10000</v>
      </c>
      <c r="D149" s="12">
        <f ca="1">IF(A149&lt;$B$1,VLOOKUP(A149,[1]DI!$A$4:$B$15000,2,FALSE),0)</f>
        <v>0</v>
      </c>
      <c r="E149" s="13">
        <f t="shared" ca="1" si="51"/>
        <v>1</v>
      </c>
      <c r="F149" s="13">
        <f ca="1">(TRUNC(PRODUCT($E$12:$E148),16))</f>
        <v>1.0069700893940901</v>
      </c>
      <c r="G149" s="13">
        <f t="shared" si="59"/>
        <v>1</v>
      </c>
      <c r="H149" s="13">
        <f t="shared" ca="1" si="52"/>
        <v>1.00697009</v>
      </c>
      <c r="I149" s="12">
        <f t="shared" si="60"/>
        <v>1.7500000000000002E-2</v>
      </c>
      <c r="J149" s="34">
        <f t="shared" si="61"/>
        <v>44062</v>
      </c>
      <c r="K149" s="2">
        <f t="shared" si="62"/>
        <v>92</v>
      </c>
      <c r="L149" s="17">
        <f t="shared" si="63"/>
        <v>93</v>
      </c>
      <c r="M149" s="11">
        <f t="shared" si="53"/>
        <v>1.006423013</v>
      </c>
      <c r="N149" s="11">
        <f t="shared" ca="1" si="54"/>
        <v>1.0134378719999999</v>
      </c>
      <c r="O149" s="17">
        <f t="shared" si="64"/>
        <v>0</v>
      </c>
      <c r="P149" s="13">
        <f t="shared" ca="1" si="55"/>
        <v>134.37871999000001</v>
      </c>
      <c r="Q149" s="20">
        <f t="shared" si="56"/>
        <v>0</v>
      </c>
      <c r="R149" s="13">
        <f t="shared" si="65"/>
        <v>0</v>
      </c>
      <c r="S149" s="4" t="str">
        <f t="shared" si="66"/>
        <v>J=</v>
      </c>
      <c r="T149" s="34">
        <f t="shared" si="67"/>
        <v>44244</v>
      </c>
      <c r="U149" s="3"/>
      <c r="V149" s="3"/>
      <c r="W149" s="97">
        <v>47904</v>
      </c>
      <c r="X149" s="97" t="s">
        <v>57</v>
      </c>
      <c r="Y149" s="88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42">
        <f t="shared" si="57"/>
        <v>44200</v>
      </c>
      <c r="B150" s="72">
        <f t="shared" ca="1" si="68"/>
        <v>10134.37871999</v>
      </c>
      <c r="C150" s="6">
        <f t="shared" si="58"/>
        <v>10000</v>
      </c>
      <c r="D150" s="12">
        <f ca="1">IF(A150&lt;$B$1,VLOOKUP(A150,[1]DI!$A$4:$B$15000,2,FALSE),0)</f>
        <v>1.9000000000000006E-2</v>
      </c>
      <c r="E150" s="13">
        <f t="shared" ca="1" si="51"/>
        <v>1.0000746899999999</v>
      </c>
      <c r="F150" s="13">
        <f ca="1">(TRUNC(PRODUCT($E$12:$E149),16))</f>
        <v>1.0069700893940901</v>
      </c>
      <c r="G150" s="13">
        <f t="shared" si="59"/>
        <v>1</v>
      </c>
      <c r="H150" s="13">
        <f t="shared" ca="1" si="52"/>
        <v>1.00697009</v>
      </c>
      <c r="I150" s="12">
        <f t="shared" si="60"/>
        <v>1.7500000000000002E-2</v>
      </c>
      <c r="J150" s="34">
        <f t="shared" si="61"/>
        <v>44062</v>
      </c>
      <c r="K150" s="2">
        <f t="shared" si="62"/>
        <v>93</v>
      </c>
      <c r="L150" s="17">
        <f t="shared" si="63"/>
        <v>93</v>
      </c>
      <c r="M150" s="11">
        <f t="shared" si="53"/>
        <v>1.006423013</v>
      </c>
      <c r="N150" s="11">
        <f t="shared" ca="1" si="54"/>
        <v>1.0134378719999999</v>
      </c>
      <c r="O150" s="17">
        <f t="shared" si="64"/>
        <v>0</v>
      </c>
      <c r="P150" s="13">
        <f t="shared" ca="1" si="55"/>
        <v>134.37871999000001</v>
      </c>
      <c r="Q150" s="20">
        <f t="shared" si="56"/>
        <v>0</v>
      </c>
      <c r="R150" s="13">
        <f t="shared" si="65"/>
        <v>0</v>
      </c>
      <c r="S150" s="4" t="str">
        <f t="shared" si="66"/>
        <v>J=</v>
      </c>
      <c r="T150" s="34">
        <f t="shared" si="67"/>
        <v>44244</v>
      </c>
      <c r="U150" s="3"/>
      <c r="V150" s="3"/>
      <c r="W150" s="97">
        <v>47949</v>
      </c>
      <c r="X150" s="97" t="s">
        <v>67</v>
      </c>
      <c r="Y150" s="88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42">
        <f t="shared" si="57"/>
        <v>44201</v>
      </c>
      <c r="B151" s="72">
        <f t="shared" ca="1" si="68"/>
        <v>10135.833420000001</v>
      </c>
      <c r="C151" s="6">
        <f t="shared" si="58"/>
        <v>10000</v>
      </c>
      <c r="D151" s="12">
        <f ca="1">IF(A151&lt;$B$1,VLOOKUP(A151,[1]DI!$A$4:$B$15000,2,FALSE),0)</f>
        <v>1.9000000000000006E-2</v>
      </c>
      <c r="E151" s="13">
        <f t="shared" ca="1" si="51"/>
        <v>1.0000746899999999</v>
      </c>
      <c r="F151" s="13">
        <f ca="1">(TRUNC(PRODUCT($E$12:$E150),16))</f>
        <v>1.0070452999900701</v>
      </c>
      <c r="G151" s="13">
        <f t="shared" si="59"/>
        <v>1</v>
      </c>
      <c r="H151" s="13">
        <f t="shared" ca="1" si="52"/>
        <v>1.0070452999999999</v>
      </c>
      <c r="I151" s="12">
        <f t="shared" si="60"/>
        <v>1.7500000000000002E-2</v>
      </c>
      <c r="J151" s="34">
        <f t="shared" si="61"/>
        <v>44062</v>
      </c>
      <c r="K151" s="2">
        <f t="shared" si="62"/>
        <v>94</v>
      </c>
      <c r="L151" s="17">
        <f t="shared" si="63"/>
        <v>94</v>
      </c>
      <c r="M151" s="11">
        <f t="shared" si="53"/>
        <v>1.0064923020000001</v>
      </c>
      <c r="N151" s="11">
        <f t="shared" ca="1" si="54"/>
        <v>1.013583342</v>
      </c>
      <c r="O151" s="17">
        <f t="shared" si="64"/>
        <v>0</v>
      </c>
      <c r="P151" s="13">
        <f t="shared" ca="1" si="55"/>
        <v>135.83341999999999</v>
      </c>
      <c r="Q151" s="20">
        <f t="shared" si="56"/>
        <v>0</v>
      </c>
      <c r="R151" s="13">
        <f t="shared" si="65"/>
        <v>0</v>
      </c>
      <c r="S151" s="4" t="str">
        <f t="shared" si="66"/>
        <v>J=</v>
      </c>
      <c r="T151" s="34">
        <f t="shared" si="67"/>
        <v>44244</v>
      </c>
      <c r="U151" s="3"/>
      <c r="V151" s="3"/>
      <c r="W151" s="97">
        <v>47959</v>
      </c>
      <c r="X151" s="97" t="s">
        <v>58</v>
      </c>
      <c r="Y151" s="88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42">
        <f t="shared" si="57"/>
        <v>44202</v>
      </c>
      <c r="B152" s="72">
        <f t="shared" ca="1" si="68"/>
        <v>10137.288369989999</v>
      </c>
      <c r="C152" s="6">
        <f t="shared" si="58"/>
        <v>10000</v>
      </c>
      <c r="D152" s="12">
        <f ca="1">IF(A152&lt;$B$1,VLOOKUP(A152,[1]DI!$A$4:$B$15000,2,FALSE),0)</f>
        <v>1.9000000000000006E-2</v>
      </c>
      <c r="E152" s="13">
        <f t="shared" ca="1" si="51"/>
        <v>1.0000746899999999</v>
      </c>
      <c r="F152" s="13">
        <f ca="1">(TRUNC(PRODUCT($E$12:$E151),16))</f>
        <v>1.0071205162035199</v>
      </c>
      <c r="G152" s="13">
        <f t="shared" si="59"/>
        <v>1</v>
      </c>
      <c r="H152" s="13">
        <f t="shared" ca="1" si="52"/>
        <v>1.00712052</v>
      </c>
      <c r="I152" s="12">
        <f t="shared" si="60"/>
        <v>1.7500000000000002E-2</v>
      </c>
      <c r="J152" s="34">
        <f t="shared" si="61"/>
        <v>44062</v>
      </c>
      <c r="K152" s="2">
        <f t="shared" si="62"/>
        <v>95</v>
      </c>
      <c r="L152" s="17">
        <f t="shared" si="63"/>
        <v>95</v>
      </c>
      <c r="M152" s="11">
        <f t="shared" si="53"/>
        <v>1.006561595</v>
      </c>
      <c r="N152" s="11">
        <f t="shared" ca="1" si="54"/>
        <v>1.0137288369999999</v>
      </c>
      <c r="O152" s="17">
        <f t="shared" si="64"/>
        <v>0</v>
      </c>
      <c r="P152" s="13">
        <f t="shared" ca="1" si="55"/>
        <v>137.28836999000001</v>
      </c>
      <c r="Q152" s="20">
        <f t="shared" si="56"/>
        <v>0</v>
      </c>
      <c r="R152" s="13">
        <f t="shared" si="65"/>
        <v>0</v>
      </c>
      <c r="S152" s="4" t="str">
        <f t="shared" si="66"/>
        <v>J=</v>
      </c>
      <c r="T152" s="34">
        <f t="shared" si="67"/>
        <v>44244</v>
      </c>
      <c r="U152" s="3"/>
      <c r="V152" s="3"/>
      <c r="W152" s="97">
        <v>47969</v>
      </c>
      <c r="X152" s="97" t="s">
        <v>69</v>
      </c>
      <c r="Y152" s="88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42">
        <f t="shared" si="57"/>
        <v>44203</v>
      </c>
      <c r="B153" s="72">
        <f t="shared" ca="1" si="68"/>
        <v>10138.743469999999</v>
      </c>
      <c r="C153" s="6">
        <f t="shared" si="58"/>
        <v>10000</v>
      </c>
      <c r="D153" s="12">
        <f ca="1">IF(A153&lt;$B$1,VLOOKUP(A153,[1]DI!$A$4:$B$15000,2,FALSE),0)</f>
        <v>1.9000000000000006E-2</v>
      </c>
      <c r="E153" s="13">
        <f t="shared" ca="1" si="51"/>
        <v>1.0000746899999999</v>
      </c>
      <c r="F153" s="13">
        <f ca="1">(TRUNC(PRODUCT($E$12:$E152),16))</f>
        <v>1.0071957380348799</v>
      </c>
      <c r="G153" s="13">
        <f t="shared" si="59"/>
        <v>1</v>
      </c>
      <c r="H153" s="13">
        <f t="shared" ca="1" si="52"/>
        <v>1.00719574</v>
      </c>
      <c r="I153" s="12">
        <f t="shared" si="60"/>
        <v>1.7500000000000002E-2</v>
      </c>
      <c r="J153" s="34">
        <f t="shared" si="61"/>
        <v>44062</v>
      </c>
      <c r="K153" s="2">
        <f t="shared" si="62"/>
        <v>96</v>
      </c>
      <c r="L153" s="17">
        <f t="shared" si="63"/>
        <v>96</v>
      </c>
      <c r="M153" s="11">
        <f t="shared" si="53"/>
        <v>1.0066308930000001</v>
      </c>
      <c r="N153" s="11">
        <f t="shared" ca="1" si="54"/>
        <v>1.013874347</v>
      </c>
      <c r="O153" s="17">
        <f t="shared" si="64"/>
        <v>0</v>
      </c>
      <c r="P153" s="13">
        <f t="shared" ca="1" si="55"/>
        <v>138.74347</v>
      </c>
      <c r="Q153" s="20">
        <f t="shared" si="56"/>
        <v>0</v>
      </c>
      <c r="R153" s="13">
        <f t="shared" si="65"/>
        <v>0</v>
      </c>
      <c r="S153" s="4" t="str">
        <f t="shared" si="66"/>
        <v>J=</v>
      </c>
      <c r="T153" s="34">
        <f t="shared" si="67"/>
        <v>44244</v>
      </c>
      <c r="U153" s="3"/>
      <c r="V153" s="3"/>
      <c r="W153" s="97">
        <v>48011</v>
      </c>
      <c r="X153" s="97" t="s">
        <v>68</v>
      </c>
      <c r="Y153" s="88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42">
        <f t="shared" si="57"/>
        <v>44204</v>
      </c>
      <c r="B154" s="72">
        <f t="shared" ca="1" si="68"/>
        <v>10140.198819990001</v>
      </c>
      <c r="C154" s="6">
        <f t="shared" si="58"/>
        <v>10000</v>
      </c>
      <c r="D154" s="12">
        <f ca="1">IF(A154&lt;$B$1,VLOOKUP(A154,[1]DI!$A$4:$B$15000,2,FALSE),0)</f>
        <v>1.9000000000000006E-2</v>
      </c>
      <c r="E154" s="13">
        <f t="shared" ca="1" si="51"/>
        <v>1.0000746899999999</v>
      </c>
      <c r="F154" s="13">
        <f ca="1">(TRUNC(PRODUCT($E$12:$E153),16))</f>
        <v>1.00727096548455</v>
      </c>
      <c r="G154" s="13">
        <f t="shared" si="59"/>
        <v>1</v>
      </c>
      <c r="H154" s="13">
        <f t="shared" ca="1" si="52"/>
        <v>1.00727097</v>
      </c>
      <c r="I154" s="12">
        <f t="shared" si="60"/>
        <v>1.7500000000000002E-2</v>
      </c>
      <c r="J154" s="34">
        <f t="shared" si="61"/>
        <v>44062</v>
      </c>
      <c r="K154" s="2">
        <f t="shared" si="62"/>
        <v>97</v>
      </c>
      <c r="L154" s="17">
        <f t="shared" si="63"/>
        <v>97</v>
      </c>
      <c r="M154" s="11">
        <f t="shared" si="53"/>
        <v>1.0067001950000001</v>
      </c>
      <c r="N154" s="11">
        <f t="shared" ca="1" si="54"/>
        <v>1.0140198819999999</v>
      </c>
      <c r="O154" s="17">
        <f t="shared" si="64"/>
        <v>0</v>
      </c>
      <c r="P154" s="13">
        <f t="shared" ca="1" si="55"/>
        <v>140.19881999</v>
      </c>
      <c r="Q154" s="20">
        <f t="shared" si="56"/>
        <v>0</v>
      </c>
      <c r="R154" s="13">
        <f t="shared" si="65"/>
        <v>0</v>
      </c>
      <c r="S154" s="4" t="str">
        <f t="shared" si="66"/>
        <v>J=</v>
      </c>
      <c r="T154" s="34">
        <f t="shared" si="67"/>
        <v>44244</v>
      </c>
      <c r="U154" s="3"/>
      <c r="V154" s="3"/>
      <c r="W154" s="97">
        <v>48207</v>
      </c>
      <c r="X154" s="97" t="s">
        <v>65</v>
      </c>
      <c r="Y154" s="88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42">
        <f t="shared" si="57"/>
        <v>44205</v>
      </c>
      <c r="B155" s="72">
        <f t="shared" ca="1" si="68"/>
        <v>10141.654329999999</v>
      </c>
      <c r="C155" s="6">
        <f t="shared" si="58"/>
        <v>10000</v>
      </c>
      <c r="D155" s="12">
        <f ca="1">IF(A155&lt;$B$1,VLOOKUP(A155,[1]DI!$A$4:$B$15000,2,FALSE),0)</f>
        <v>0</v>
      </c>
      <c r="E155" s="13">
        <f t="shared" ca="1" si="51"/>
        <v>1</v>
      </c>
      <c r="F155" s="13">
        <f ca="1">(TRUNC(PRODUCT($E$12:$E154),16))</f>
        <v>1.0073461985529599</v>
      </c>
      <c r="G155" s="13">
        <f t="shared" si="59"/>
        <v>1</v>
      </c>
      <c r="H155" s="13">
        <f t="shared" ca="1" si="52"/>
        <v>1.0073462</v>
      </c>
      <c r="I155" s="12">
        <f t="shared" si="60"/>
        <v>1.7500000000000002E-2</v>
      </c>
      <c r="J155" s="34">
        <f t="shared" si="61"/>
        <v>44062</v>
      </c>
      <c r="K155" s="2">
        <f t="shared" si="62"/>
        <v>97</v>
      </c>
      <c r="L155" s="17">
        <f t="shared" si="63"/>
        <v>98</v>
      </c>
      <c r="M155" s="11">
        <f t="shared" si="53"/>
        <v>1.0067695029999999</v>
      </c>
      <c r="N155" s="11">
        <f t="shared" ca="1" si="54"/>
        <v>1.0141654330000001</v>
      </c>
      <c r="O155" s="17">
        <f t="shared" si="64"/>
        <v>0</v>
      </c>
      <c r="P155" s="13">
        <f t="shared" ca="1" si="55"/>
        <v>141.65432999999999</v>
      </c>
      <c r="Q155" s="20">
        <f t="shared" si="56"/>
        <v>0</v>
      </c>
      <c r="R155" s="13">
        <f t="shared" si="65"/>
        <v>0</v>
      </c>
      <c r="S155" s="4" t="str">
        <f t="shared" si="66"/>
        <v>J=</v>
      </c>
      <c r="T155" s="34">
        <f t="shared" si="67"/>
        <v>44244</v>
      </c>
      <c r="U155" s="3"/>
      <c r="V155" s="3"/>
      <c r="W155" s="97">
        <v>48214</v>
      </c>
      <c r="X155" s="97" t="s">
        <v>66</v>
      </c>
      <c r="Y155" s="88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42">
        <f t="shared" si="57"/>
        <v>44206</v>
      </c>
      <c r="B156" s="72">
        <f t="shared" ca="1" si="68"/>
        <v>10141.654329999999</v>
      </c>
      <c r="C156" s="6">
        <f t="shared" si="58"/>
        <v>10000</v>
      </c>
      <c r="D156" s="12">
        <f ca="1">IF(A156&lt;$B$1,VLOOKUP(A156,[1]DI!$A$4:$B$15000,2,FALSE),0)</f>
        <v>0</v>
      </c>
      <c r="E156" s="13">
        <f t="shared" ca="1" si="51"/>
        <v>1</v>
      </c>
      <c r="F156" s="13">
        <f ca="1">(TRUNC(PRODUCT($E$12:$E155),16))</f>
        <v>1.0073461985529599</v>
      </c>
      <c r="G156" s="13">
        <f t="shared" si="59"/>
        <v>1</v>
      </c>
      <c r="H156" s="13">
        <f t="shared" ca="1" si="52"/>
        <v>1.0073462</v>
      </c>
      <c r="I156" s="12">
        <f t="shared" si="60"/>
        <v>1.7500000000000002E-2</v>
      </c>
      <c r="J156" s="34">
        <f t="shared" si="61"/>
        <v>44062</v>
      </c>
      <c r="K156" s="2">
        <f t="shared" si="62"/>
        <v>97</v>
      </c>
      <c r="L156" s="17">
        <f t="shared" si="63"/>
        <v>98</v>
      </c>
      <c r="M156" s="11">
        <f t="shared" si="53"/>
        <v>1.0067695029999999</v>
      </c>
      <c r="N156" s="11">
        <f t="shared" ca="1" si="54"/>
        <v>1.0141654330000001</v>
      </c>
      <c r="O156" s="17">
        <f t="shared" si="64"/>
        <v>0</v>
      </c>
      <c r="P156" s="13">
        <f t="shared" ca="1" si="55"/>
        <v>141.65432999999999</v>
      </c>
      <c r="Q156" s="20">
        <f t="shared" si="56"/>
        <v>0</v>
      </c>
      <c r="R156" s="13">
        <f t="shared" si="65"/>
        <v>0</v>
      </c>
      <c r="S156" s="4" t="str">
        <f t="shared" si="66"/>
        <v>J=</v>
      </c>
      <c r="T156" s="34">
        <f t="shared" si="67"/>
        <v>44244</v>
      </c>
      <c r="U156" s="3"/>
      <c r="V156" s="3"/>
      <c r="W156" s="97">
        <v>48253</v>
      </c>
      <c r="X156" s="97" t="s">
        <v>57</v>
      </c>
      <c r="Y156" s="88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42">
        <f t="shared" si="57"/>
        <v>44207</v>
      </c>
      <c r="B157" s="72">
        <f t="shared" ca="1" si="68"/>
        <v>10141.654329999999</v>
      </c>
      <c r="C157" s="6">
        <f t="shared" si="58"/>
        <v>10000</v>
      </c>
      <c r="D157" s="12">
        <f ca="1">IF(A157&lt;$B$1,VLOOKUP(A157,[1]DI!$A$4:$B$15000,2,FALSE),0)</f>
        <v>1.9000000000000006E-2</v>
      </c>
      <c r="E157" s="13">
        <f t="shared" ca="1" si="51"/>
        <v>1.0000746899999999</v>
      </c>
      <c r="F157" s="13">
        <f ca="1">(TRUNC(PRODUCT($E$12:$E156),16))</f>
        <v>1.0073461985529599</v>
      </c>
      <c r="G157" s="13">
        <f t="shared" si="59"/>
        <v>1</v>
      </c>
      <c r="H157" s="13">
        <f t="shared" ca="1" si="52"/>
        <v>1.0073462</v>
      </c>
      <c r="I157" s="12">
        <f t="shared" si="60"/>
        <v>1.7500000000000002E-2</v>
      </c>
      <c r="J157" s="34">
        <f t="shared" si="61"/>
        <v>44062</v>
      </c>
      <c r="K157" s="2">
        <f t="shared" si="62"/>
        <v>98</v>
      </c>
      <c r="L157" s="17">
        <f t="shared" si="63"/>
        <v>98</v>
      </c>
      <c r="M157" s="11">
        <f t="shared" si="53"/>
        <v>1.0067695029999999</v>
      </c>
      <c r="N157" s="11">
        <f t="shared" ca="1" si="54"/>
        <v>1.0141654330000001</v>
      </c>
      <c r="O157" s="17">
        <f t="shared" si="64"/>
        <v>0</v>
      </c>
      <c r="P157" s="13">
        <f t="shared" ca="1" si="55"/>
        <v>141.65432999999999</v>
      </c>
      <c r="Q157" s="20">
        <f t="shared" si="56"/>
        <v>0</v>
      </c>
      <c r="R157" s="13">
        <f t="shared" si="65"/>
        <v>0</v>
      </c>
      <c r="S157" s="4" t="str">
        <f t="shared" si="66"/>
        <v>J=</v>
      </c>
      <c r="T157" s="34">
        <f t="shared" si="67"/>
        <v>44244</v>
      </c>
      <c r="U157" s="3"/>
      <c r="V157" s="3"/>
      <c r="W157" s="97">
        <v>48254</v>
      </c>
      <c r="X157" s="97" t="s">
        <v>57</v>
      </c>
      <c r="Y157" s="88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42">
        <f t="shared" si="57"/>
        <v>44208</v>
      </c>
      <c r="B158" s="72">
        <f t="shared" ca="1" si="68"/>
        <v>10143.11009</v>
      </c>
      <c r="C158" s="6">
        <f t="shared" si="58"/>
        <v>10000</v>
      </c>
      <c r="D158" s="12">
        <f ca="1">IF(A158&lt;$B$1,VLOOKUP(A158,[1]DI!$A$4:$B$15000,2,FALSE),0)</f>
        <v>1.9000000000000006E-2</v>
      </c>
      <c r="E158" s="13">
        <f t="shared" ca="1" si="51"/>
        <v>1.0000746899999999</v>
      </c>
      <c r="F158" s="13">
        <f ca="1">(TRUNC(PRODUCT($E$12:$E157),16))</f>
        <v>1.0074214372405299</v>
      </c>
      <c r="G158" s="13">
        <f t="shared" si="59"/>
        <v>1</v>
      </c>
      <c r="H158" s="13">
        <f t="shared" ca="1" si="52"/>
        <v>1.0074214399999999</v>
      </c>
      <c r="I158" s="12">
        <f t="shared" si="60"/>
        <v>1.7500000000000002E-2</v>
      </c>
      <c r="J158" s="34">
        <f t="shared" si="61"/>
        <v>44062</v>
      </c>
      <c r="K158" s="2">
        <f t="shared" si="62"/>
        <v>99</v>
      </c>
      <c r="L158" s="17">
        <f t="shared" si="63"/>
        <v>99</v>
      </c>
      <c r="M158" s="11">
        <f t="shared" si="53"/>
        <v>1.0068388150000001</v>
      </c>
      <c r="N158" s="11">
        <f t="shared" ca="1" si="54"/>
        <v>1.014311009</v>
      </c>
      <c r="O158" s="17">
        <f t="shared" si="64"/>
        <v>0</v>
      </c>
      <c r="P158" s="13">
        <f t="shared" ca="1" si="55"/>
        <v>143.11009000000001</v>
      </c>
      <c r="Q158" s="20">
        <f t="shared" si="56"/>
        <v>0</v>
      </c>
      <c r="R158" s="13">
        <f t="shared" si="65"/>
        <v>0</v>
      </c>
      <c r="S158" s="4" t="str">
        <f t="shared" si="66"/>
        <v>J=</v>
      </c>
      <c r="T158" s="34">
        <f t="shared" si="67"/>
        <v>44244</v>
      </c>
      <c r="U158" s="3"/>
      <c r="V158" s="3"/>
      <c r="W158" s="97">
        <v>48299</v>
      </c>
      <c r="X158" s="97" t="s">
        <v>67</v>
      </c>
      <c r="Y158" s="88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42">
        <f t="shared" si="57"/>
        <v>44209</v>
      </c>
      <c r="B159" s="72">
        <f t="shared" ca="1" si="68"/>
        <v>10144.56599999</v>
      </c>
      <c r="C159" s="6">
        <f t="shared" si="58"/>
        <v>10000</v>
      </c>
      <c r="D159" s="12">
        <f ca="1">IF(A159&lt;$B$1,VLOOKUP(A159,[1]DI!$A$4:$B$15000,2,FALSE),0)</f>
        <v>1.9000000000000006E-2</v>
      </c>
      <c r="E159" s="13">
        <f t="shared" ca="1" si="51"/>
        <v>1.0000746899999999</v>
      </c>
      <c r="F159" s="13">
        <f ca="1">(TRUNC(PRODUCT($E$12:$E158),16))</f>
        <v>1.00749668154768</v>
      </c>
      <c r="G159" s="13">
        <f t="shared" si="59"/>
        <v>1</v>
      </c>
      <c r="H159" s="13">
        <f t="shared" ca="1" si="52"/>
        <v>1.00749668</v>
      </c>
      <c r="I159" s="12">
        <f t="shared" si="60"/>
        <v>1.7500000000000002E-2</v>
      </c>
      <c r="J159" s="34">
        <f t="shared" si="61"/>
        <v>44062</v>
      </c>
      <c r="K159" s="2">
        <f t="shared" si="62"/>
        <v>100</v>
      </c>
      <c r="L159" s="17">
        <f t="shared" si="63"/>
        <v>100</v>
      </c>
      <c r="M159" s="11">
        <f t="shared" si="53"/>
        <v>1.006908132</v>
      </c>
      <c r="N159" s="11">
        <f t="shared" ca="1" si="54"/>
        <v>1.0144565999999999</v>
      </c>
      <c r="O159" s="17">
        <f t="shared" si="64"/>
        <v>0</v>
      </c>
      <c r="P159" s="13">
        <f t="shared" ca="1" si="55"/>
        <v>144.56599998999999</v>
      </c>
      <c r="Q159" s="20">
        <f t="shared" si="56"/>
        <v>0</v>
      </c>
      <c r="R159" s="13">
        <f t="shared" si="65"/>
        <v>0</v>
      </c>
      <c r="S159" s="4" t="str">
        <f t="shared" si="66"/>
        <v>J=</v>
      </c>
      <c r="T159" s="34">
        <f t="shared" si="67"/>
        <v>44244</v>
      </c>
      <c r="U159" s="3"/>
      <c r="V159" s="3"/>
      <c r="W159" s="97">
        <v>48325</v>
      </c>
      <c r="X159" s="97" t="s">
        <v>58</v>
      </c>
      <c r="Y159" s="88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x14ac:dyDescent="0.15">
      <c r="A160" s="42">
        <f t="shared" si="57"/>
        <v>44210</v>
      </c>
      <c r="B160" s="72">
        <f t="shared" ca="1" si="68"/>
        <v>10146.02217</v>
      </c>
      <c r="C160" s="6">
        <f t="shared" si="58"/>
        <v>10000</v>
      </c>
      <c r="D160" s="12">
        <f ca="1">IF(A160&lt;$B$1,VLOOKUP(A160,[1]DI!$A$4:$B$15000,2,FALSE),0)</f>
        <v>1.9000000000000006E-2</v>
      </c>
      <c r="E160" s="13">
        <f t="shared" ca="1" si="51"/>
        <v>1.0000746899999999</v>
      </c>
      <c r="F160" s="13">
        <f ca="1">(TRUNC(PRODUCT($E$12:$E159),16))</f>
        <v>1.0075719314748299</v>
      </c>
      <c r="G160" s="13">
        <f t="shared" si="59"/>
        <v>1</v>
      </c>
      <c r="H160" s="13">
        <f t="shared" ca="1" si="52"/>
        <v>1.0075719299999999</v>
      </c>
      <c r="I160" s="12">
        <f t="shared" si="60"/>
        <v>1.7500000000000002E-2</v>
      </c>
      <c r="J160" s="34">
        <f t="shared" si="61"/>
        <v>44062</v>
      </c>
      <c r="K160" s="2">
        <f t="shared" si="62"/>
        <v>101</v>
      </c>
      <c r="L160" s="17">
        <f t="shared" si="63"/>
        <v>101</v>
      </c>
      <c r="M160" s="11">
        <f t="shared" si="53"/>
        <v>1.006977454</v>
      </c>
      <c r="N160" s="11">
        <f t="shared" ca="1" si="54"/>
        <v>1.014602217</v>
      </c>
      <c r="O160" s="17">
        <f t="shared" si="64"/>
        <v>0</v>
      </c>
      <c r="P160" s="13">
        <f t="shared" ca="1" si="55"/>
        <v>146.02216999999999</v>
      </c>
      <c r="Q160" s="20">
        <f t="shared" si="56"/>
        <v>0</v>
      </c>
      <c r="R160" s="13">
        <f t="shared" si="65"/>
        <v>0</v>
      </c>
      <c r="S160" s="4" t="str">
        <f t="shared" si="66"/>
        <v>J=</v>
      </c>
      <c r="T160" s="34">
        <f t="shared" si="67"/>
        <v>44244</v>
      </c>
      <c r="U160" s="3"/>
      <c r="V160" s="3"/>
      <c r="W160" s="97">
        <v>48361</v>
      </c>
      <c r="X160" s="97" t="s">
        <v>68</v>
      </c>
      <c r="Y160" s="88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42">
        <f t="shared" si="57"/>
        <v>44211</v>
      </c>
      <c r="B161" s="72">
        <f t="shared" ca="1" si="68"/>
        <v>10147.478580000001</v>
      </c>
      <c r="C161" s="6">
        <f t="shared" si="58"/>
        <v>10000</v>
      </c>
      <c r="D161" s="12">
        <f ca="1">IF(A161&lt;$B$1,VLOOKUP(A161,[1]DI!$A$4:$B$15000,2,FALSE),0)</f>
        <v>1.9000000000000006E-2</v>
      </c>
      <c r="E161" s="13">
        <f t="shared" ca="1" si="51"/>
        <v>1.0000746899999999</v>
      </c>
      <c r="F161" s="13">
        <f ca="1">(TRUNC(PRODUCT($E$12:$E160),16))</f>
        <v>1.00764718702239</v>
      </c>
      <c r="G161" s="13">
        <f t="shared" si="59"/>
        <v>1</v>
      </c>
      <c r="H161" s="13">
        <f t="shared" ca="1" si="52"/>
        <v>1.0076471899999999</v>
      </c>
      <c r="I161" s="12">
        <f t="shared" si="60"/>
        <v>1.7500000000000002E-2</v>
      </c>
      <c r="J161" s="34">
        <f t="shared" si="61"/>
        <v>44062</v>
      </c>
      <c r="K161" s="2">
        <f t="shared" si="62"/>
        <v>102</v>
      </c>
      <c r="L161" s="17">
        <f t="shared" si="63"/>
        <v>102</v>
      </c>
      <c r="M161" s="11">
        <f t="shared" si="53"/>
        <v>1.00704678</v>
      </c>
      <c r="N161" s="11">
        <f t="shared" ca="1" si="54"/>
        <v>1.014747858</v>
      </c>
      <c r="O161" s="17">
        <f t="shared" si="64"/>
        <v>0</v>
      </c>
      <c r="P161" s="13">
        <f t="shared" ca="1" si="55"/>
        <v>147.47857999999999</v>
      </c>
      <c r="Q161" s="20">
        <f t="shared" si="56"/>
        <v>0</v>
      </c>
      <c r="R161" s="13">
        <f t="shared" si="65"/>
        <v>0</v>
      </c>
      <c r="S161" s="4" t="str">
        <f t="shared" si="66"/>
        <v>J=</v>
      </c>
      <c r="T161" s="34">
        <f t="shared" si="67"/>
        <v>44244</v>
      </c>
      <c r="U161" s="3"/>
      <c r="V161" s="3"/>
      <c r="W161" s="97">
        <v>48464</v>
      </c>
      <c r="X161" s="97" t="s">
        <v>62</v>
      </c>
      <c r="Y161" s="88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42">
        <f t="shared" si="57"/>
        <v>44212</v>
      </c>
      <c r="B162" s="72">
        <f t="shared" ca="1" si="68"/>
        <v>10148.935160000001</v>
      </c>
      <c r="C162" s="6">
        <f t="shared" si="58"/>
        <v>10000</v>
      </c>
      <c r="D162" s="12">
        <f ca="1">IF(A162&lt;$B$1,VLOOKUP(A162,[1]DI!$A$4:$B$15000,2,FALSE),0)</f>
        <v>0</v>
      </c>
      <c r="E162" s="13">
        <f t="shared" ca="1" si="51"/>
        <v>1</v>
      </c>
      <c r="F162" s="13">
        <f ca="1">(TRUNC(PRODUCT($E$12:$E161),16))</f>
        <v>1.00772244819079</v>
      </c>
      <c r="G162" s="13">
        <f t="shared" si="59"/>
        <v>1</v>
      </c>
      <c r="H162" s="13">
        <f t="shared" ca="1" si="52"/>
        <v>1.0077224499999999</v>
      </c>
      <c r="I162" s="12">
        <f t="shared" si="60"/>
        <v>1.7500000000000002E-2</v>
      </c>
      <c r="J162" s="34">
        <f t="shared" si="61"/>
        <v>44062</v>
      </c>
      <c r="K162" s="2">
        <f t="shared" si="62"/>
        <v>102</v>
      </c>
      <c r="L162" s="17">
        <f t="shared" si="63"/>
        <v>103</v>
      </c>
      <c r="M162" s="11">
        <f t="shared" si="53"/>
        <v>1.0071161120000001</v>
      </c>
      <c r="N162" s="11">
        <f t="shared" ca="1" si="54"/>
        <v>1.0148935160000001</v>
      </c>
      <c r="O162" s="17">
        <f t="shared" si="64"/>
        <v>0</v>
      </c>
      <c r="P162" s="13">
        <f t="shared" ca="1" si="55"/>
        <v>148.93516</v>
      </c>
      <c r="Q162" s="20">
        <f t="shared" si="56"/>
        <v>0</v>
      </c>
      <c r="R162" s="13">
        <f t="shared" si="65"/>
        <v>0</v>
      </c>
      <c r="S162" s="4" t="str">
        <f t="shared" si="66"/>
        <v>J=</v>
      </c>
      <c r="T162" s="34">
        <f t="shared" si="67"/>
        <v>44244</v>
      </c>
      <c r="U162" s="3"/>
      <c r="V162" s="3"/>
      <c r="W162" s="97">
        <v>48499</v>
      </c>
      <c r="X162" s="98" t="s">
        <v>59</v>
      </c>
      <c r="Y162" s="88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42">
        <f t="shared" si="57"/>
        <v>44213</v>
      </c>
      <c r="B163" s="72">
        <f t="shared" ca="1" si="68"/>
        <v>10148.935160000001</v>
      </c>
      <c r="C163" s="6">
        <f t="shared" si="58"/>
        <v>10000</v>
      </c>
      <c r="D163" s="12">
        <f ca="1">IF(A163&lt;$B$1,VLOOKUP(A163,[1]DI!$A$4:$B$15000,2,FALSE),0)</f>
        <v>0</v>
      </c>
      <c r="E163" s="13">
        <f t="shared" ca="1" si="51"/>
        <v>1</v>
      </c>
      <c r="F163" s="13">
        <f ca="1">(TRUNC(PRODUCT($E$12:$E162),16))</f>
        <v>1.00772244819079</v>
      </c>
      <c r="G163" s="13">
        <f t="shared" si="59"/>
        <v>1</v>
      </c>
      <c r="H163" s="13">
        <f t="shared" ca="1" si="52"/>
        <v>1.0077224499999999</v>
      </c>
      <c r="I163" s="12">
        <f t="shared" si="60"/>
        <v>1.7500000000000002E-2</v>
      </c>
      <c r="J163" s="34">
        <f t="shared" si="61"/>
        <v>44062</v>
      </c>
      <c r="K163" s="2">
        <f t="shared" si="62"/>
        <v>102</v>
      </c>
      <c r="L163" s="17">
        <f t="shared" si="63"/>
        <v>103</v>
      </c>
      <c r="M163" s="11">
        <f t="shared" si="53"/>
        <v>1.0071161120000001</v>
      </c>
      <c r="N163" s="11">
        <f t="shared" ca="1" si="54"/>
        <v>1.0148935160000001</v>
      </c>
      <c r="O163" s="17">
        <f t="shared" si="64"/>
        <v>0</v>
      </c>
      <c r="P163" s="13">
        <f t="shared" ca="1" si="55"/>
        <v>148.93516</v>
      </c>
      <c r="Q163" s="20">
        <f t="shared" si="56"/>
        <v>0</v>
      </c>
      <c r="R163" s="13">
        <f t="shared" si="65"/>
        <v>0</v>
      </c>
      <c r="S163" s="4" t="str">
        <f t="shared" si="66"/>
        <v>J=</v>
      </c>
      <c r="T163" s="34">
        <f t="shared" si="67"/>
        <v>44244</v>
      </c>
      <c r="U163" s="3"/>
      <c r="V163" s="3"/>
      <c r="W163" s="97">
        <v>48520</v>
      </c>
      <c r="X163" s="97" t="s">
        <v>63</v>
      </c>
      <c r="Y163" s="88"/>
      <c r="Z163" s="1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42">
        <f t="shared" si="57"/>
        <v>44214</v>
      </c>
      <c r="B164" s="72">
        <f t="shared" ca="1" si="68"/>
        <v>10148.935160000001</v>
      </c>
      <c r="C164" s="6">
        <f t="shared" si="58"/>
        <v>10000</v>
      </c>
      <c r="D164" s="12">
        <f ca="1">IF(A164&lt;$B$1,VLOOKUP(A164,[1]DI!$A$4:$B$15000,2,FALSE),0)</f>
        <v>1.9000000000000006E-2</v>
      </c>
      <c r="E164" s="13">
        <f t="shared" ca="1" si="51"/>
        <v>1.0000746899999999</v>
      </c>
      <c r="F164" s="13">
        <f ca="1">(TRUNC(PRODUCT($E$12:$E163),16))</f>
        <v>1.00772244819079</v>
      </c>
      <c r="G164" s="13">
        <f t="shared" si="59"/>
        <v>1</v>
      </c>
      <c r="H164" s="13">
        <f t="shared" ca="1" si="52"/>
        <v>1.0077224499999999</v>
      </c>
      <c r="I164" s="12">
        <f t="shared" si="60"/>
        <v>1.7500000000000002E-2</v>
      </c>
      <c r="J164" s="34">
        <f t="shared" si="61"/>
        <v>44062</v>
      </c>
      <c r="K164" s="2">
        <f t="shared" si="62"/>
        <v>103</v>
      </c>
      <c r="L164" s="17">
        <f t="shared" si="63"/>
        <v>103</v>
      </c>
      <c r="M164" s="11">
        <f t="shared" si="53"/>
        <v>1.0071161120000001</v>
      </c>
      <c r="N164" s="11">
        <f t="shared" ca="1" si="54"/>
        <v>1.0148935160000001</v>
      </c>
      <c r="O164" s="17">
        <f t="shared" si="64"/>
        <v>0</v>
      </c>
      <c r="P164" s="13">
        <f t="shared" ca="1" si="55"/>
        <v>148.93516</v>
      </c>
      <c r="Q164" s="20">
        <f t="shared" si="56"/>
        <v>0</v>
      </c>
      <c r="R164" s="13">
        <f t="shared" si="65"/>
        <v>0</v>
      </c>
      <c r="S164" s="4" t="str">
        <f t="shared" si="66"/>
        <v>J=</v>
      </c>
      <c r="T164" s="34">
        <f t="shared" si="67"/>
        <v>44244</v>
      </c>
      <c r="U164" s="3"/>
      <c r="V164" s="3"/>
      <c r="W164" s="97">
        <v>48533</v>
      </c>
      <c r="X164" s="97" t="s">
        <v>71</v>
      </c>
      <c r="Y164" s="88"/>
      <c r="Z164" s="1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42">
        <f t="shared" si="57"/>
        <v>44215</v>
      </c>
      <c r="B165" s="72">
        <f t="shared" ca="1" si="68"/>
        <v>10150.391879999999</v>
      </c>
      <c r="C165" s="6">
        <f t="shared" si="58"/>
        <v>10000</v>
      </c>
      <c r="D165" s="12">
        <f ca="1">IF(A165&lt;$B$1,VLOOKUP(A165,[1]DI!$A$4:$B$15000,2,FALSE),0)</f>
        <v>1.9000000000000006E-2</v>
      </c>
      <c r="E165" s="13">
        <f t="shared" ca="1" si="51"/>
        <v>1.0000746899999999</v>
      </c>
      <c r="F165" s="13">
        <f ca="1">(TRUNC(PRODUCT($E$12:$E164),16))</f>
        <v>1.00779771498044</v>
      </c>
      <c r="G165" s="13">
        <f t="shared" si="59"/>
        <v>1</v>
      </c>
      <c r="H165" s="13">
        <f t="shared" ca="1" si="52"/>
        <v>1.00779771</v>
      </c>
      <c r="I165" s="12">
        <f t="shared" si="60"/>
        <v>1.7500000000000002E-2</v>
      </c>
      <c r="J165" s="34">
        <f t="shared" si="61"/>
        <v>44062</v>
      </c>
      <c r="K165" s="2">
        <f t="shared" si="62"/>
        <v>104</v>
      </c>
      <c r="L165" s="17">
        <f t="shared" si="63"/>
        <v>104</v>
      </c>
      <c r="M165" s="11">
        <f t="shared" si="53"/>
        <v>1.007185448</v>
      </c>
      <c r="N165" s="11">
        <f t="shared" ca="1" si="54"/>
        <v>1.015039188</v>
      </c>
      <c r="O165" s="17">
        <f t="shared" si="64"/>
        <v>0</v>
      </c>
      <c r="P165" s="13">
        <f t="shared" ca="1" si="55"/>
        <v>150.39187999999999</v>
      </c>
      <c r="Q165" s="20">
        <f t="shared" si="56"/>
        <v>0</v>
      </c>
      <c r="R165" s="13">
        <f t="shared" si="65"/>
        <v>0</v>
      </c>
      <c r="S165" s="4" t="str">
        <f t="shared" si="66"/>
        <v>J=</v>
      </c>
      <c r="T165" s="34">
        <f t="shared" si="67"/>
        <v>44244</v>
      </c>
      <c r="U165" s="3"/>
      <c r="V165" s="3"/>
      <c r="W165" s="97">
        <v>48638</v>
      </c>
      <c r="X165" s="97" t="s">
        <v>57</v>
      </c>
      <c r="Y165" s="88"/>
      <c r="Z165" s="1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42">
        <f t="shared" si="57"/>
        <v>44216</v>
      </c>
      <c r="B166" s="72">
        <f t="shared" ca="1" si="68"/>
        <v>10151.848959999999</v>
      </c>
      <c r="C166" s="6">
        <f t="shared" si="58"/>
        <v>10000</v>
      </c>
      <c r="D166" s="12">
        <f ca="1">IF(A166&lt;$B$1,VLOOKUP(A166,[1]DI!$A$4:$B$15000,2,FALSE),0)</f>
        <v>1.9000000000000006E-2</v>
      </c>
      <c r="E166" s="13">
        <f t="shared" ca="1" si="51"/>
        <v>1.0000746899999999</v>
      </c>
      <c r="F166" s="13">
        <f ca="1">(TRUNC(PRODUCT($E$12:$E165),16))</f>
        <v>1.00787298739177</v>
      </c>
      <c r="G166" s="13">
        <f t="shared" si="59"/>
        <v>1</v>
      </c>
      <c r="H166" s="13">
        <f t="shared" ca="1" si="52"/>
        <v>1.0078729900000001</v>
      </c>
      <c r="I166" s="12">
        <f t="shared" si="60"/>
        <v>1.7500000000000002E-2</v>
      </c>
      <c r="J166" s="34">
        <f t="shared" si="61"/>
        <v>44062</v>
      </c>
      <c r="K166" s="2">
        <f t="shared" si="62"/>
        <v>105</v>
      </c>
      <c r="L166" s="17">
        <f t="shared" si="63"/>
        <v>105</v>
      </c>
      <c r="M166" s="11">
        <f t="shared" si="53"/>
        <v>1.0072547890000001</v>
      </c>
      <c r="N166" s="11">
        <f t="shared" ca="1" si="54"/>
        <v>1.0151848960000001</v>
      </c>
      <c r="O166" s="17">
        <f t="shared" si="64"/>
        <v>0</v>
      </c>
      <c r="P166" s="13">
        <f t="shared" ca="1" si="55"/>
        <v>151.84896000000001</v>
      </c>
      <c r="Q166" s="20">
        <f t="shared" si="56"/>
        <v>0</v>
      </c>
      <c r="R166" s="13">
        <f t="shared" si="65"/>
        <v>0</v>
      </c>
      <c r="S166" s="4" t="str">
        <f t="shared" si="66"/>
        <v>J=</v>
      </c>
      <c r="T166" s="34">
        <f t="shared" si="67"/>
        <v>44244</v>
      </c>
      <c r="U166" s="3"/>
      <c r="V166" s="3"/>
      <c r="W166" s="97">
        <v>48639</v>
      </c>
      <c r="X166" s="97" t="s">
        <v>57</v>
      </c>
      <c r="Y166" s="88"/>
      <c r="Z166" s="1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42">
        <f t="shared" si="57"/>
        <v>44217</v>
      </c>
      <c r="B167" s="72">
        <f t="shared" ca="1" si="68"/>
        <v>10153.306179990001</v>
      </c>
      <c r="C167" s="6">
        <f t="shared" si="58"/>
        <v>10000</v>
      </c>
      <c r="D167" s="12">
        <f ca="1">IF(A167&lt;$B$1,VLOOKUP(A167,[1]DI!$A$4:$B$15000,2,FALSE),0)</f>
        <v>1.9000000000000006E-2</v>
      </c>
      <c r="E167" s="13">
        <f t="shared" ca="1" si="51"/>
        <v>1.0000746899999999</v>
      </c>
      <c r="F167" s="13">
        <f ca="1">(TRUNC(PRODUCT($E$12:$E166),16))</f>
        <v>1.0079482654252001</v>
      </c>
      <c r="G167" s="13">
        <f t="shared" si="59"/>
        <v>1</v>
      </c>
      <c r="H167" s="13">
        <f t="shared" ca="1" si="52"/>
        <v>1.00794827</v>
      </c>
      <c r="I167" s="12">
        <f t="shared" si="60"/>
        <v>1.7500000000000002E-2</v>
      </c>
      <c r="J167" s="34">
        <f t="shared" si="61"/>
        <v>44062</v>
      </c>
      <c r="K167" s="2">
        <f t="shared" si="62"/>
        <v>106</v>
      </c>
      <c r="L167" s="17">
        <f t="shared" si="63"/>
        <v>106</v>
      </c>
      <c r="M167" s="11">
        <f t="shared" si="53"/>
        <v>1.0073241340000001</v>
      </c>
      <c r="N167" s="11">
        <f t="shared" ca="1" si="54"/>
        <v>1.0153306179999999</v>
      </c>
      <c r="O167" s="17">
        <f t="shared" si="64"/>
        <v>0</v>
      </c>
      <c r="P167" s="13">
        <f t="shared" ca="1" si="55"/>
        <v>153.30617999</v>
      </c>
      <c r="Q167" s="20">
        <f t="shared" si="56"/>
        <v>0</v>
      </c>
      <c r="R167" s="13">
        <f t="shared" si="65"/>
        <v>0</v>
      </c>
      <c r="S167" s="4" t="str">
        <f t="shared" si="66"/>
        <v>J=</v>
      </c>
      <c r="T167" s="34">
        <f t="shared" si="67"/>
        <v>44244</v>
      </c>
      <c r="U167" s="3"/>
      <c r="V167" s="3"/>
      <c r="W167" s="97">
        <v>48684</v>
      </c>
      <c r="X167" s="97" t="s">
        <v>67</v>
      </c>
      <c r="Y167" s="88"/>
      <c r="Z167" s="1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42">
        <f t="shared" si="57"/>
        <v>44218</v>
      </c>
      <c r="B168" s="72">
        <f t="shared" ca="1" si="68"/>
        <v>10154.763569999999</v>
      </c>
      <c r="C168" s="6">
        <f t="shared" si="58"/>
        <v>10000</v>
      </c>
      <c r="D168" s="12">
        <f ca="1">IF(A168&lt;$B$1,VLOOKUP(A168,[1]DI!$A$4:$B$15000,2,FALSE),0)</f>
        <v>1.9000000000000006E-2</v>
      </c>
      <c r="E168" s="13">
        <f t="shared" ca="1" si="51"/>
        <v>1.0000746899999999</v>
      </c>
      <c r="F168" s="13">
        <f ca="1">(TRUNC(PRODUCT($E$12:$E167),16))</f>
        <v>1.00802354908115</v>
      </c>
      <c r="G168" s="13">
        <f t="shared" si="59"/>
        <v>1</v>
      </c>
      <c r="H168" s="13">
        <f t="shared" ca="1" si="52"/>
        <v>1.0080235500000001</v>
      </c>
      <c r="I168" s="12">
        <f t="shared" si="60"/>
        <v>1.7500000000000002E-2</v>
      </c>
      <c r="J168" s="34">
        <f t="shared" si="61"/>
        <v>44062</v>
      </c>
      <c r="K168" s="2">
        <f t="shared" si="62"/>
        <v>107</v>
      </c>
      <c r="L168" s="17">
        <f t="shared" si="63"/>
        <v>107</v>
      </c>
      <c r="M168" s="11">
        <f t="shared" si="53"/>
        <v>1.0073934849999999</v>
      </c>
      <c r="N168" s="11">
        <f t="shared" ca="1" si="54"/>
        <v>1.0154763570000001</v>
      </c>
      <c r="O168" s="17">
        <f t="shared" si="64"/>
        <v>0</v>
      </c>
      <c r="P168" s="13">
        <f t="shared" ca="1" si="55"/>
        <v>154.76356999999999</v>
      </c>
      <c r="Q168" s="20">
        <f t="shared" si="56"/>
        <v>0</v>
      </c>
      <c r="R168" s="13">
        <f t="shared" si="65"/>
        <v>0</v>
      </c>
      <c r="S168" s="4" t="str">
        <f t="shared" si="66"/>
        <v>J=</v>
      </c>
      <c r="T168" s="34">
        <f t="shared" si="67"/>
        <v>44244</v>
      </c>
      <c r="U168" s="3"/>
      <c r="V168" s="3"/>
      <c r="W168" s="97">
        <v>48690</v>
      </c>
      <c r="X168" s="97" t="s">
        <v>58</v>
      </c>
      <c r="Y168" s="88"/>
      <c r="Z168" s="1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42">
        <f t="shared" si="57"/>
        <v>44219</v>
      </c>
      <c r="B169" s="72">
        <f t="shared" ca="1" si="68"/>
        <v>10156.2212</v>
      </c>
      <c r="C169" s="6">
        <f t="shared" si="58"/>
        <v>10000</v>
      </c>
      <c r="D169" s="12">
        <f ca="1">IF(A169&lt;$B$1,VLOOKUP(A169,[1]DI!$A$4:$B$15000,2,FALSE),0)</f>
        <v>0</v>
      </c>
      <c r="E169" s="13">
        <f t="shared" ca="1" si="51"/>
        <v>1</v>
      </c>
      <c r="F169" s="13">
        <f ca="1">(TRUNC(PRODUCT($E$12:$E168),16))</f>
        <v>1.00809883836003</v>
      </c>
      <c r="G169" s="13">
        <f t="shared" si="59"/>
        <v>1</v>
      </c>
      <c r="H169" s="13">
        <f t="shared" ca="1" si="52"/>
        <v>1.0080988399999999</v>
      </c>
      <c r="I169" s="12">
        <f t="shared" si="60"/>
        <v>1.7500000000000002E-2</v>
      </c>
      <c r="J169" s="34">
        <f t="shared" si="61"/>
        <v>44062</v>
      </c>
      <c r="K169" s="2">
        <f t="shared" si="62"/>
        <v>107</v>
      </c>
      <c r="L169" s="17">
        <f t="shared" si="63"/>
        <v>108</v>
      </c>
      <c r="M169" s="11">
        <f t="shared" si="53"/>
        <v>1.0074628400000001</v>
      </c>
      <c r="N169" s="11">
        <f t="shared" ca="1" si="54"/>
        <v>1.01562212</v>
      </c>
      <c r="O169" s="17">
        <f t="shared" si="64"/>
        <v>0</v>
      </c>
      <c r="P169" s="13">
        <f t="shared" ca="1" si="55"/>
        <v>156.22120000000001</v>
      </c>
      <c r="Q169" s="20">
        <f t="shared" si="56"/>
        <v>0</v>
      </c>
      <c r="R169" s="13">
        <f t="shared" si="65"/>
        <v>0</v>
      </c>
      <c r="S169" s="4" t="str">
        <f t="shared" si="66"/>
        <v>J=</v>
      </c>
      <c r="T169" s="34">
        <f t="shared" si="67"/>
        <v>44244</v>
      </c>
      <c r="U169" s="3"/>
      <c r="V169" s="3"/>
      <c r="W169" s="97">
        <v>48746</v>
      </c>
      <c r="X169" s="97" t="s">
        <v>68</v>
      </c>
      <c r="Y169" s="88"/>
      <c r="Z169" s="1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42">
        <f t="shared" si="57"/>
        <v>44220</v>
      </c>
      <c r="B170" s="72">
        <f t="shared" ca="1" si="68"/>
        <v>10156.2212</v>
      </c>
      <c r="C170" s="6">
        <f t="shared" si="58"/>
        <v>10000</v>
      </c>
      <c r="D170" s="12">
        <f ca="1">IF(A170&lt;$B$1,VLOOKUP(A170,[1]DI!$A$4:$B$15000,2,FALSE),0)</f>
        <v>0</v>
      </c>
      <c r="E170" s="13">
        <f t="shared" ca="1" si="51"/>
        <v>1</v>
      </c>
      <c r="F170" s="13">
        <f ca="1">(TRUNC(PRODUCT($E$12:$E169),16))</f>
        <v>1.00809883836003</v>
      </c>
      <c r="G170" s="13">
        <f t="shared" si="59"/>
        <v>1</v>
      </c>
      <c r="H170" s="13">
        <f t="shared" ca="1" si="52"/>
        <v>1.0080988399999999</v>
      </c>
      <c r="I170" s="12">
        <f t="shared" si="60"/>
        <v>1.7500000000000002E-2</v>
      </c>
      <c r="J170" s="34">
        <f t="shared" si="61"/>
        <v>44062</v>
      </c>
      <c r="K170" s="2">
        <f t="shared" si="62"/>
        <v>107</v>
      </c>
      <c r="L170" s="17">
        <f t="shared" si="63"/>
        <v>108</v>
      </c>
      <c r="M170" s="11">
        <f t="shared" si="53"/>
        <v>1.0074628400000001</v>
      </c>
      <c r="N170" s="11">
        <f t="shared" ca="1" si="54"/>
        <v>1.01562212</v>
      </c>
      <c r="O170" s="17">
        <f t="shared" si="64"/>
        <v>0</v>
      </c>
      <c r="P170" s="13">
        <f t="shared" ca="1" si="55"/>
        <v>156.22120000000001</v>
      </c>
      <c r="Q170" s="20">
        <f t="shared" si="56"/>
        <v>0</v>
      </c>
      <c r="R170" s="13">
        <f t="shared" si="65"/>
        <v>0</v>
      </c>
      <c r="S170" s="4" t="str">
        <f t="shared" si="66"/>
        <v>J=</v>
      </c>
      <c r="T170" s="34">
        <f t="shared" si="67"/>
        <v>44244</v>
      </c>
      <c r="U170" s="3"/>
      <c r="V170" s="3"/>
      <c r="W170" s="97">
        <v>48829</v>
      </c>
      <c r="X170" s="97" t="s">
        <v>70</v>
      </c>
      <c r="Y170" s="88"/>
      <c r="Z170" s="1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42">
        <f t="shared" si="57"/>
        <v>44221</v>
      </c>
      <c r="B171" s="72">
        <f t="shared" ca="1" si="68"/>
        <v>10156.2212</v>
      </c>
      <c r="C171" s="6">
        <f t="shared" si="58"/>
        <v>10000</v>
      </c>
      <c r="D171" s="12">
        <f ca="1">IF(A171&lt;$B$1,VLOOKUP(A171,[1]DI!$A$4:$B$15000,2,FALSE),0)</f>
        <v>1.9000000000000006E-2</v>
      </c>
      <c r="E171" s="13">
        <f t="shared" ca="1" si="51"/>
        <v>1.0000746899999999</v>
      </c>
      <c r="F171" s="13">
        <f ca="1">(TRUNC(PRODUCT($E$12:$E170),16))</f>
        <v>1.00809883836003</v>
      </c>
      <c r="G171" s="13">
        <f t="shared" si="59"/>
        <v>1</v>
      </c>
      <c r="H171" s="13">
        <f t="shared" ca="1" si="52"/>
        <v>1.0080988399999999</v>
      </c>
      <c r="I171" s="12">
        <f t="shared" si="60"/>
        <v>1.7500000000000002E-2</v>
      </c>
      <c r="J171" s="34">
        <f t="shared" si="61"/>
        <v>44062</v>
      </c>
      <c r="K171" s="2">
        <f t="shared" si="62"/>
        <v>108</v>
      </c>
      <c r="L171" s="17">
        <f t="shared" si="63"/>
        <v>108</v>
      </c>
      <c r="M171" s="11">
        <f t="shared" si="53"/>
        <v>1.0074628400000001</v>
      </c>
      <c r="N171" s="11">
        <f t="shared" ca="1" si="54"/>
        <v>1.01562212</v>
      </c>
      <c r="O171" s="17">
        <f t="shared" si="64"/>
        <v>0</v>
      </c>
      <c r="P171" s="13">
        <f t="shared" ca="1" si="55"/>
        <v>156.22120000000001</v>
      </c>
      <c r="Q171" s="20">
        <f t="shared" si="56"/>
        <v>0</v>
      </c>
      <c r="R171" s="13">
        <f t="shared" si="65"/>
        <v>0</v>
      </c>
      <c r="S171" s="4" t="str">
        <f t="shared" si="66"/>
        <v>J=</v>
      </c>
      <c r="T171" s="34">
        <f t="shared" si="67"/>
        <v>44244</v>
      </c>
      <c r="U171" s="3"/>
      <c r="V171" s="3"/>
      <c r="W171" s="97">
        <v>48864</v>
      </c>
      <c r="X171" s="98" t="s">
        <v>59</v>
      </c>
      <c r="Y171" s="88"/>
      <c r="Z171" s="1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42">
        <f t="shared" si="57"/>
        <v>44222</v>
      </c>
      <c r="B172" s="72">
        <f t="shared" ca="1" si="68"/>
        <v>10157.67899</v>
      </c>
      <c r="C172" s="6">
        <f t="shared" si="58"/>
        <v>10000</v>
      </c>
      <c r="D172" s="12">
        <f ca="1">IF(A172&lt;$B$1,VLOOKUP(A172,[1]DI!$A$4:$B$15000,2,FALSE),0)</f>
        <v>1.9000000000000006E-2</v>
      </c>
      <c r="E172" s="13">
        <f t="shared" ca="1" si="51"/>
        <v>1.0000746899999999</v>
      </c>
      <c r="F172" s="13">
        <f ca="1">(TRUNC(PRODUCT($E$12:$E171),16))</f>
        <v>1.00817413326226</v>
      </c>
      <c r="G172" s="13">
        <f t="shared" si="59"/>
        <v>1</v>
      </c>
      <c r="H172" s="13">
        <f t="shared" ca="1" si="52"/>
        <v>1.00817413</v>
      </c>
      <c r="I172" s="12">
        <f t="shared" si="60"/>
        <v>1.7500000000000002E-2</v>
      </c>
      <c r="J172" s="34">
        <f t="shared" si="61"/>
        <v>44062</v>
      </c>
      <c r="K172" s="2">
        <f t="shared" si="62"/>
        <v>109</v>
      </c>
      <c r="L172" s="17">
        <f t="shared" si="63"/>
        <v>109</v>
      </c>
      <c r="M172" s="11">
        <f t="shared" si="53"/>
        <v>1.0075322</v>
      </c>
      <c r="N172" s="11">
        <f t="shared" ca="1" si="54"/>
        <v>1.0157678990000001</v>
      </c>
      <c r="O172" s="17">
        <f t="shared" si="64"/>
        <v>0</v>
      </c>
      <c r="P172" s="13">
        <f t="shared" ca="1" si="55"/>
        <v>157.67899</v>
      </c>
      <c r="Q172" s="20">
        <f t="shared" si="56"/>
        <v>0</v>
      </c>
      <c r="R172" s="13">
        <f t="shared" si="65"/>
        <v>0</v>
      </c>
      <c r="S172" s="4" t="str">
        <f t="shared" si="66"/>
        <v>J=</v>
      </c>
      <c r="T172" s="34">
        <f t="shared" si="67"/>
        <v>44244</v>
      </c>
      <c r="U172" s="3"/>
      <c r="V172" s="3"/>
      <c r="W172" s="97">
        <v>48885</v>
      </c>
      <c r="X172" s="97" t="s">
        <v>63</v>
      </c>
      <c r="Y172" s="88"/>
      <c r="Z172" s="1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42">
        <f t="shared" si="57"/>
        <v>44223</v>
      </c>
      <c r="B173" s="72">
        <f t="shared" ca="1" si="68"/>
        <v>10159.137039990001</v>
      </c>
      <c r="C173" s="6">
        <f t="shared" si="58"/>
        <v>10000</v>
      </c>
      <c r="D173" s="12">
        <f ca="1">IF(A173&lt;$B$1,VLOOKUP(A173,[1]DI!$A$4:$B$15000,2,FALSE),0)</f>
        <v>1.9000000000000006E-2</v>
      </c>
      <c r="E173" s="13">
        <f t="shared" ca="1" si="51"/>
        <v>1.0000746899999999</v>
      </c>
      <c r="F173" s="13">
        <f ca="1">(TRUNC(PRODUCT($E$12:$E172),16))</f>
        <v>1.0082494337882799</v>
      </c>
      <c r="G173" s="13">
        <f t="shared" si="59"/>
        <v>1</v>
      </c>
      <c r="H173" s="13">
        <f t="shared" ca="1" si="52"/>
        <v>1.00824943</v>
      </c>
      <c r="I173" s="12">
        <f t="shared" si="60"/>
        <v>1.7500000000000002E-2</v>
      </c>
      <c r="J173" s="34">
        <f t="shared" si="61"/>
        <v>44062</v>
      </c>
      <c r="K173" s="2">
        <f t="shared" si="62"/>
        <v>110</v>
      </c>
      <c r="L173" s="17">
        <f t="shared" si="63"/>
        <v>110</v>
      </c>
      <c r="M173" s="11">
        <f t="shared" si="53"/>
        <v>1.0076015650000001</v>
      </c>
      <c r="N173" s="11">
        <f t="shared" ca="1" si="54"/>
        <v>1.0159137039999999</v>
      </c>
      <c r="O173" s="17">
        <f t="shared" si="64"/>
        <v>0</v>
      </c>
      <c r="P173" s="13">
        <f t="shared" ca="1" si="55"/>
        <v>159.13703999000001</v>
      </c>
      <c r="Q173" s="20">
        <f t="shared" si="56"/>
        <v>0</v>
      </c>
      <c r="R173" s="13">
        <f t="shared" si="65"/>
        <v>0</v>
      </c>
      <c r="S173" s="4" t="str">
        <f t="shared" si="66"/>
        <v>J=</v>
      </c>
      <c r="T173" s="34">
        <f t="shared" si="67"/>
        <v>44244</v>
      </c>
      <c r="U173" s="3"/>
      <c r="V173" s="3"/>
      <c r="W173" s="97">
        <v>48898</v>
      </c>
      <c r="X173" s="97" t="s">
        <v>64</v>
      </c>
      <c r="Y173" s="99"/>
      <c r="Z173" s="26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42">
        <f t="shared" si="57"/>
        <v>44224</v>
      </c>
      <c r="B174" s="72">
        <f t="shared" ca="1" si="68"/>
        <v>10160.59533</v>
      </c>
      <c r="C174" s="6">
        <f t="shared" si="58"/>
        <v>10000</v>
      </c>
      <c r="D174" s="12">
        <f ca="1">IF(A174&lt;$B$1,VLOOKUP(A174,[1]DI!$A$4:$B$15000,2,FALSE),0)</f>
        <v>1.9000000000000006E-2</v>
      </c>
      <c r="E174" s="13">
        <f t="shared" ca="1" si="51"/>
        <v>1.0000746899999999</v>
      </c>
      <c r="F174" s="13">
        <f ca="1">(TRUNC(PRODUCT($E$12:$E173),16))</f>
        <v>1.00832473993849</v>
      </c>
      <c r="G174" s="13">
        <f t="shared" si="59"/>
        <v>1</v>
      </c>
      <c r="H174" s="13">
        <f t="shared" ca="1" si="52"/>
        <v>1.0083247399999999</v>
      </c>
      <c r="I174" s="12">
        <f t="shared" si="60"/>
        <v>1.7500000000000002E-2</v>
      </c>
      <c r="J174" s="34">
        <f t="shared" si="61"/>
        <v>44062</v>
      </c>
      <c r="K174" s="2">
        <f t="shared" si="62"/>
        <v>111</v>
      </c>
      <c r="L174" s="17">
        <f t="shared" si="63"/>
        <v>111</v>
      </c>
      <c r="M174" s="11">
        <f t="shared" si="53"/>
        <v>1.0076709340000001</v>
      </c>
      <c r="N174" s="11">
        <f t="shared" ca="1" si="54"/>
        <v>1.016059533</v>
      </c>
      <c r="O174" s="17">
        <f t="shared" si="64"/>
        <v>0</v>
      </c>
      <c r="P174" s="13">
        <f t="shared" ca="1" si="55"/>
        <v>160.59532999999999</v>
      </c>
      <c r="Q174" s="20">
        <f t="shared" si="56"/>
        <v>0</v>
      </c>
      <c r="R174" s="13">
        <f t="shared" si="65"/>
        <v>0</v>
      </c>
      <c r="S174" s="4" t="str">
        <f t="shared" si="66"/>
        <v>J=</v>
      </c>
      <c r="T174" s="34">
        <f t="shared" si="67"/>
        <v>44244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42">
        <f t="shared" si="57"/>
        <v>44225</v>
      </c>
      <c r="B175" s="72">
        <f t="shared" ca="1" si="68"/>
        <v>10162.05376999</v>
      </c>
      <c r="C175" s="6">
        <f t="shared" si="58"/>
        <v>10000</v>
      </c>
      <c r="D175" s="12">
        <f ca="1">IF(A175&lt;$B$1,VLOOKUP(A175,[1]DI!$A$4:$B$15000,2,FALSE),0)</f>
        <v>1.9000000000000006E-2</v>
      </c>
      <c r="E175" s="13">
        <f t="shared" ca="1" si="51"/>
        <v>1.0000746899999999</v>
      </c>
      <c r="F175" s="13">
        <f ca="1">(TRUNC(PRODUCT($E$12:$E174),16))</f>
        <v>1.00840005171331</v>
      </c>
      <c r="G175" s="13">
        <f t="shared" si="59"/>
        <v>1</v>
      </c>
      <c r="H175" s="13">
        <f t="shared" ca="1" si="52"/>
        <v>1.0084000500000001</v>
      </c>
      <c r="I175" s="12">
        <f t="shared" si="60"/>
        <v>1.7500000000000002E-2</v>
      </c>
      <c r="J175" s="34">
        <f t="shared" si="61"/>
        <v>44062</v>
      </c>
      <c r="K175" s="2">
        <f t="shared" si="62"/>
        <v>112</v>
      </c>
      <c r="L175" s="17">
        <f t="shared" si="63"/>
        <v>112</v>
      </c>
      <c r="M175" s="11">
        <f t="shared" si="53"/>
        <v>1.007740308</v>
      </c>
      <c r="N175" s="11">
        <f t="shared" ca="1" si="54"/>
        <v>1.0162053769999999</v>
      </c>
      <c r="O175" s="17">
        <f t="shared" si="64"/>
        <v>0</v>
      </c>
      <c r="P175" s="13">
        <f t="shared" ca="1" si="55"/>
        <v>162.05376999000001</v>
      </c>
      <c r="Q175" s="20">
        <f t="shared" si="56"/>
        <v>0</v>
      </c>
      <c r="R175" s="13">
        <f t="shared" si="65"/>
        <v>0</v>
      </c>
      <c r="S175" s="4" t="str">
        <f t="shared" si="66"/>
        <v>J=</v>
      </c>
      <c r="T175" s="34">
        <f t="shared" si="67"/>
        <v>44244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42">
        <f t="shared" si="57"/>
        <v>44226</v>
      </c>
      <c r="B176" s="72">
        <f t="shared" ca="1" si="68"/>
        <v>10163.51247</v>
      </c>
      <c r="C176" s="6">
        <f t="shared" si="58"/>
        <v>10000</v>
      </c>
      <c r="D176" s="12">
        <f ca="1">IF(A176&lt;$B$1,VLOOKUP(A176,[1]DI!$A$4:$B$15000,2,FALSE),0)</f>
        <v>0</v>
      </c>
      <c r="E176" s="13">
        <f t="shared" ca="1" si="51"/>
        <v>1</v>
      </c>
      <c r="F176" s="13">
        <f ca="1">(TRUNC(PRODUCT($E$12:$E175),16))</f>
        <v>1.00847536911318</v>
      </c>
      <c r="G176" s="13">
        <f t="shared" si="59"/>
        <v>1</v>
      </c>
      <c r="H176" s="13">
        <f t="shared" ca="1" si="52"/>
        <v>1.00847537</v>
      </c>
      <c r="I176" s="12">
        <f t="shared" si="60"/>
        <v>1.7500000000000002E-2</v>
      </c>
      <c r="J176" s="34">
        <f t="shared" si="61"/>
        <v>44062</v>
      </c>
      <c r="K176" s="2">
        <f t="shared" si="62"/>
        <v>112</v>
      </c>
      <c r="L176" s="17">
        <f t="shared" si="63"/>
        <v>113</v>
      </c>
      <c r="M176" s="11">
        <f t="shared" si="53"/>
        <v>1.007809687</v>
      </c>
      <c r="N176" s="11">
        <f t="shared" ca="1" si="54"/>
        <v>1.016351247</v>
      </c>
      <c r="O176" s="17">
        <f t="shared" si="64"/>
        <v>0</v>
      </c>
      <c r="P176" s="13">
        <f t="shared" ca="1" si="55"/>
        <v>163.51247000000001</v>
      </c>
      <c r="Q176" s="20">
        <f t="shared" si="56"/>
        <v>0</v>
      </c>
      <c r="R176" s="13">
        <f t="shared" si="65"/>
        <v>0</v>
      </c>
      <c r="S176" s="4" t="str">
        <f t="shared" si="66"/>
        <v>J=</v>
      </c>
      <c r="T176" s="34">
        <f t="shared" si="67"/>
        <v>44244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42">
        <f t="shared" si="57"/>
        <v>44227</v>
      </c>
      <c r="B177" s="72">
        <f t="shared" ca="1" si="68"/>
        <v>10163.51247</v>
      </c>
      <c r="C177" s="6">
        <f t="shared" si="58"/>
        <v>10000</v>
      </c>
      <c r="D177" s="12">
        <f ca="1">IF(A177&lt;$B$1,VLOOKUP(A177,[1]DI!$A$4:$B$15000,2,FALSE),0)</f>
        <v>0</v>
      </c>
      <c r="E177" s="13">
        <f t="shared" ca="1" si="51"/>
        <v>1</v>
      </c>
      <c r="F177" s="13">
        <f ca="1">(TRUNC(PRODUCT($E$12:$E176),16))</f>
        <v>1.00847536911318</v>
      </c>
      <c r="G177" s="13">
        <f t="shared" si="59"/>
        <v>1</v>
      </c>
      <c r="H177" s="13">
        <f t="shared" ca="1" si="52"/>
        <v>1.00847537</v>
      </c>
      <c r="I177" s="12">
        <f t="shared" si="60"/>
        <v>1.7500000000000002E-2</v>
      </c>
      <c r="J177" s="34">
        <f t="shared" si="61"/>
        <v>44062</v>
      </c>
      <c r="K177" s="2">
        <f t="shared" si="62"/>
        <v>112</v>
      </c>
      <c r="L177" s="17">
        <f t="shared" si="63"/>
        <v>113</v>
      </c>
      <c r="M177" s="11">
        <f t="shared" si="53"/>
        <v>1.007809687</v>
      </c>
      <c r="N177" s="11">
        <f t="shared" ca="1" si="54"/>
        <v>1.016351247</v>
      </c>
      <c r="O177" s="17">
        <f t="shared" si="64"/>
        <v>0</v>
      </c>
      <c r="P177" s="13">
        <f t="shared" ca="1" si="55"/>
        <v>163.51247000000001</v>
      </c>
      <c r="Q177" s="20">
        <f t="shared" si="56"/>
        <v>0</v>
      </c>
      <c r="R177" s="13">
        <f t="shared" si="65"/>
        <v>0</v>
      </c>
      <c r="S177" s="4" t="str">
        <f t="shared" si="66"/>
        <v>J=</v>
      </c>
      <c r="T177" s="34">
        <f t="shared" si="67"/>
        <v>44244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42">
        <f t="shared" si="57"/>
        <v>44228</v>
      </c>
      <c r="B178" s="72">
        <f t="shared" ca="1" si="68"/>
        <v>10163.51247</v>
      </c>
      <c r="C178" s="6">
        <f t="shared" si="58"/>
        <v>10000</v>
      </c>
      <c r="D178" s="12">
        <f ca="1">IF(A178&lt;$B$1,VLOOKUP(A178,[1]DI!$A$4:$B$15000,2,FALSE),0)</f>
        <v>1.9000000000000006E-2</v>
      </c>
      <c r="E178" s="13">
        <f t="shared" ca="1" si="51"/>
        <v>1.0000746899999999</v>
      </c>
      <c r="F178" s="13">
        <f ca="1">(TRUNC(PRODUCT($E$12:$E177),16))</f>
        <v>1.00847536911318</v>
      </c>
      <c r="G178" s="13">
        <f t="shared" si="59"/>
        <v>1</v>
      </c>
      <c r="H178" s="13">
        <f t="shared" ca="1" si="52"/>
        <v>1.00847537</v>
      </c>
      <c r="I178" s="12">
        <f t="shared" si="60"/>
        <v>1.7500000000000002E-2</v>
      </c>
      <c r="J178" s="34">
        <f t="shared" si="61"/>
        <v>44062</v>
      </c>
      <c r="K178" s="2">
        <f t="shared" si="62"/>
        <v>113</v>
      </c>
      <c r="L178" s="17">
        <f t="shared" si="63"/>
        <v>113</v>
      </c>
      <c r="M178" s="11">
        <f t="shared" si="53"/>
        <v>1.007809687</v>
      </c>
      <c r="N178" s="11">
        <f t="shared" ca="1" si="54"/>
        <v>1.016351247</v>
      </c>
      <c r="O178" s="17">
        <f t="shared" si="64"/>
        <v>0</v>
      </c>
      <c r="P178" s="13">
        <f t="shared" ca="1" si="55"/>
        <v>163.51247000000001</v>
      </c>
      <c r="Q178" s="20">
        <f t="shared" si="56"/>
        <v>0</v>
      </c>
      <c r="R178" s="13">
        <f t="shared" si="65"/>
        <v>0</v>
      </c>
      <c r="S178" s="4" t="str">
        <f t="shared" si="66"/>
        <v>J=</v>
      </c>
      <c r="T178" s="34">
        <f t="shared" si="67"/>
        <v>44244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42">
        <f t="shared" si="57"/>
        <v>44229</v>
      </c>
      <c r="B179" s="72">
        <f t="shared" ca="1" si="68"/>
        <v>10164.971320000001</v>
      </c>
      <c r="C179" s="6">
        <f t="shared" si="58"/>
        <v>10000</v>
      </c>
      <c r="D179" s="12">
        <f ca="1">IF(A179&lt;$B$1,VLOOKUP(A179,[1]DI!$A$4:$B$15000,2,FALSE),0)</f>
        <v>1.9000000000000006E-2</v>
      </c>
      <c r="E179" s="13">
        <f t="shared" ca="1" si="51"/>
        <v>1.0000746899999999</v>
      </c>
      <c r="F179" s="13">
        <f ca="1">(TRUNC(PRODUCT($E$12:$E178),16))</f>
        <v>1.0085506921384899</v>
      </c>
      <c r="G179" s="13">
        <f t="shared" si="59"/>
        <v>1</v>
      </c>
      <c r="H179" s="13">
        <f t="shared" ca="1" si="52"/>
        <v>1.0085506900000001</v>
      </c>
      <c r="I179" s="12">
        <f t="shared" si="60"/>
        <v>1.7500000000000002E-2</v>
      </c>
      <c r="J179" s="34">
        <f t="shared" si="61"/>
        <v>44062</v>
      </c>
      <c r="K179" s="2">
        <f t="shared" si="62"/>
        <v>114</v>
      </c>
      <c r="L179" s="17">
        <f t="shared" si="63"/>
        <v>114</v>
      </c>
      <c r="M179" s="11">
        <f t="shared" si="53"/>
        <v>1.0078790710000001</v>
      </c>
      <c r="N179" s="11">
        <f t="shared" ca="1" si="54"/>
        <v>1.016497132</v>
      </c>
      <c r="O179" s="17">
        <f t="shared" si="64"/>
        <v>0</v>
      </c>
      <c r="P179" s="13">
        <f t="shared" ca="1" si="55"/>
        <v>164.97131999999999</v>
      </c>
      <c r="Q179" s="20">
        <f t="shared" si="56"/>
        <v>0</v>
      </c>
      <c r="R179" s="13">
        <f t="shared" si="65"/>
        <v>0</v>
      </c>
      <c r="S179" s="4" t="str">
        <f t="shared" si="66"/>
        <v>J=</v>
      </c>
      <c r="T179" s="34">
        <f t="shared" si="67"/>
        <v>44244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42">
        <f t="shared" si="57"/>
        <v>44230</v>
      </c>
      <c r="B180" s="72">
        <f t="shared" ca="1" si="68"/>
        <v>10166.43044</v>
      </c>
      <c r="C180" s="6">
        <f t="shared" si="58"/>
        <v>10000</v>
      </c>
      <c r="D180" s="12">
        <f ca="1">IF(A180&lt;$B$1,VLOOKUP(A180,[1]DI!$A$4:$B$15000,2,FALSE),0)</f>
        <v>1.9000000000000006E-2</v>
      </c>
      <c r="E180" s="13">
        <f t="shared" ca="1" si="51"/>
        <v>1.0000746899999999</v>
      </c>
      <c r="F180" s="13">
        <f ca="1">(TRUNC(PRODUCT($E$12:$E179),16))</f>
        <v>1.00862602078969</v>
      </c>
      <c r="G180" s="13">
        <f t="shared" si="59"/>
        <v>1</v>
      </c>
      <c r="H180" s="13">
        <f t="shared" ca="1" si="52"/>
        <v>1.0086260199999999</v>
      </c>
      <c r="I180" s="12">
        <f t="shared" si="60"/>
        <v>1.7500000000000002E-2</v>
      </c>
      <c r="J180" s="34">
        <f t="shared" si="61"/>
        <v>44062</v>
      </c>
      <c r="K180" s="2">
        <f t="shared" si="62"/>
        <v>115</v>
      </c>
      <c r="L180" s="17">
        <f t="shared" si="63"/>
        <v>115</v>
      </c>
      <c r="M180" s="11">
        <f t="shared" si="53"/>
        <v>1.0079484599999999</v>
      </c>
      <c r="N180" s="11">
        <f t="shared" ca="1" si="54"/>
        <v>1.0166430440000001</v>
      </c>
      <c r="O180" s="17">
        <f t="shared" si="64"/>
        <v>0</v>
      </c>
      <c r="P180" s="13">
        <f t="shared" ca="1" si="55"/>
        <v>166.43044</v>
      </c>
      <c r="Q180" s="20">
        <f t="shared" si="56"/>
        <v>0</v>
      </c>
      <c r="R180" s="13">
        <f t="shared" si="65"/>
        <v>0</v>
      </c>
      <c r="S180" s="4" t="str">
        <f t="shared" si="66"/>
        <v>J=</v>
      </c>
      <c r="T180" s="34">
        <f t="shared" si="67"/>
        <v>44244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42">
        <f t="shared" si="57"/>
        <v>44231</v>
      </c>
      <c r="B181" s="72">
        <f t="shared" ca="1" si="68"/>
        <v>10167.889789999999</v>
      </c>
      <c r="C181" s="6">
        <f t="shared" si="58"/>
        <v>10000</v>
      </c>
      <c r="D181" s="12">
        <f ca="1">IF(A181&lt;$B$1,VLOOKUP(A181,[1]DI!$A$4:$B$15000,2,FALSE),0)</f>
        <v>1.9000000000000006E-2</v>
      </c>
      <c r="E181" s="13">
        <f t="shared" ca="1" si="51"/>
        <v>1.0000746899999999</v>
      </c>
      <c r="F181" s="13">
        <f ca="1">(TRUNC(PRODUCT($E$12:$E180),16))</f>
        <v>1.0087013550671799</v>
      </c>
      <c r="G181" s="13">
        <f t="shared" si="59"/>
        <v>1</v>
      </c>
      <c r="H181" s="13">
        <f t="shared" ca="1" si="52"/>
        <v>1.0087013600000001</v>
      </c>
      <c r="I181" s="12">
        <f t="shared" si="60"/>
        <v>1.7500000000000002E-2</v>
      </c>
      <c r="J181" s="34">
        <f t="shared" si="61"/>
        <v>44062</v>
      </c>
      <c r="K181" s="2">
        <f t="shared" si="62"/>
        <v>116</v>
      </c>
      <c r="L181" s="17">
        <f t="shared" si="63"/>
        <v>116</v>
      </c>
      <c r="M181" s="11">
        <f t="shared" si="53"/>
        <v>1.0080178529999999</v>
      </c>
      <c r="N181" s="11">
        <f t="shared" ca="1" si="54"/>
        <v>1.016788979</v>
      </c>
      <c r="O181" s="17">
        <f t="shared" si="64"/>
        <v>0</v>
      </c>
      <c r="P181" s="13">
        <f t="shared" ca="1" si="55"/>
        <v>167.88979</v>
      </c>
      <c r="Q181" s="20">
        <f t="shared" si="56"/>
        <v>0</v>
      </c>
      <c r="R181" s="13">
        <f t="shared" si="65"/>
        <v>0</v>
      </c>
      <c r="S181" s="4" t="str">
        <f t="shared" si="66"/>
        <v>J=</v>
      </c>
      <c r="T181" s="34">
        <f t="shared" si="67"/>
        <v>44244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42">
        <f t="shared" si="57"/>
        <v>44232</v>
      </c>
      <c r="B182" s="72">
        <f t="shared" ca="1" si="68"/>
        <v>10169.34921</v>
      </c>
      <c r="C182" s="6">
        <f t="shared" si="58"/>
        <v>10000</v>
      </c>
      <c r="D182" s="12">
        <f ca="1">IF(A182&lt;$B$1,VLOOKUP(A182,[1]DI!$A$4:$B$15000,2,FALSE),0)</f>
        <v>1.9000000000000006E-2</v>
      </c>
      <c r="E182" s="13">
        <f t="shared" ca="1" si="51"/>
        <v>1.0000746899999999</v>
      </c>
      <c r="F182" s="13">
        <f ca="1">(TRUNC(PRODUCT($E$12:$E181),16))</f>
        <v>1.0087766949713901</v>
      </c>
      <c r="G182" s="13">
        <f t="shared" si="59"/>
        <v>1</v>
      </c>
      <c r="H182" s="13">
        <f t="shared" ca="1" si="52"/>
        <v>1.0087766899999999</v>
      </c>
      <c r="I182" s="12">
        <f t="shared" si="60"/>
        <v>1.7500000000000002E-2</v>
      </c>
      <c r="J182" s="34">
        <f t="shared" si="61"/>
        <v>44062</v>
      </c>
      <c r="K182" s="2">
        <f t="shared" si="62"/>
        <v>117</v>
      </c>
      <c r="L182" s="17">
        <f t="shared" si="63"/>
        <v>117</v>
      </c>
      <c r="M182" s="11">
        <f t="shared" si="53"/>
        <v>1.0080872519999999</v>
      </c>
      <c r="N182" s="11">
        <f t="shared" ca="1" si="54"/>
        <v>1.016934921</v>
      </c>
      <c r="O182" s="17">
        <f t="shared" si="64"/>
        <v>0</v>
      </c>
      <c r="P182" s="13">
        <f t="shared" ca="1" si="55"/>
        <v>169.34921</v>
      </c>
      <c r="Q182" s="20">
        <f t="shared" si="56"/>
        <v>0</v>
      </c>
      <c r="R182" s="13">
        <f t="shared" si="65"/>
        <v>0</v>
      </c>
      <c r="S182" s="4" t="str">
        <f t="shared" si="66"/>
        <v>J=</v>
      </c>
      <c r="T182" s="34">
        <f t="shared" si="67"/>
        <v>44244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42">
        <f t="shared" si="57"/>
        <v>44233</v>
      </c>
      <c r="B183" s="72">
        <f t="shared" ca="1" si="68"/>
        <v>10170.80897</v>
      </c>
      <c r="C183" s="6">
        <f t="shared" si="58"/>
        <v>10000</v>
      </c>
      <c r="D183" s="12">
        <f ca="1">IF(A183&lt;$B$1,VLOOKUP(A183,[1]DI!$A$4:$B$15000,2,FALSE),0)</f>
        <v>0</v>
      </c>
      <c r="E183" s="13">
        <f t="shared" ca="1" si="51"/>
        <v>1</v>
      </c>
      <c r="F183" s="13">
        <f ca="1">(TRUNC(PRODUCT($E$12:$E182),16))</f>
        <v>1.0088520405027399</v>
      </c>
      <c r="G183" s="13">
        <f t="shared" si="59"/>
        <v>1</v>
      </c>
      <c r="H183" s="13">
        <f t="shared" ca="1" si="52"/>
        <v>1.0088520400000001</v>
      </c>
      <c r="I183" s="12">
        <f t="shared" si="60"/>
        <v>1.7500000000000002E-2</v>
      </c>
      <c r="J183" s="34">
        <f t="shared" si="61"/>
        <v>44062</v>
      </c>
      <c r="K183" s="2">
        <f t="shared" si="62"/>
        <v>117</v>
      </c>
      <c r="L183" s="17">
        <f t="shared" si="63"/>
        <v>118</v>
      </c>
      <c r="M183" s="11">
        <f t="shared" si="53"/>
        <v>1.008156654</v>
      </c>
      <c r="N183" s="11">
        <f t="shared" ca="1" si="54"/>
        <v>1.017080897</v>
      </c>
      <c r="O183" s="17">
        <f t="shared" si="64"/>
        <v>0</v>
      </c>
      <c r="P183" s="13">
        <f t="shared" ca="1" si="55"/>
        <v>170.80896999999999</v>
      </c>
      <c r="Q183" s="20">
        <f t="shared" si="56"/>
        <v>0</v>
      </c>
      <c r="R183" s="13">
        <f t="shared" si="65"/>
        <v>0</v>
      </c>
      <c r="S183" s="4" t="str">
        <f t="shared" si="66"/>
        <v>J=</v>
      </c>
      <c r="T183" s="34">
        <f t="shared" si="67"/>
        <v>44244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42">
        <f t="shared" si="57"/>
        <v>44234</v>
      </c>
      <c r="B184" s="72">
        <f t="shared" ca="1" si="68"/>
        <v>10170.80897</v>
      </c>
      <c r="C184" s="6">
        <f t="shared" si="58"/>
        <v>10000</v>
      </c>
      <c r="D184" s="12">
        <f ca="1">IF(A184&lt;$B$1,VLOOKUP(A184,[1]DI!$A$4:$B$15000,2,FALSE),0)</f>
        <v>0</v>
      </c>
      <c r="E184" s="13">
        <f t="shared" ca="1" si="51"/>
        <v>1</v>
      </c>
      <c r="F184" s="13">
        <f ca="1">(TRUNC(PRODUCT($E$12:$E183),16))</f>
        <v>1.0088520405027399</v>
      </c>
      <c r="G184" s="13">
        <f t="shared" si="59"/>
        <v>1</v>
      </c>
      <c r="H184" s="13">
        <f t="shared" ca="1" si="52"/>
        <v>1.0088520400000001</v>
      </c>
      <c r="I184" s="12">
        <f t="shared" si="60"/>
        <v>1.7500000000000002E-2</v>
      </c>
      <c r="J184" s="34">
        <f t="shared" si="61"/>
        <v>44062</v>
      </c>
      <c r="K184" s="2">
        <f t="shared" si="62"/>
        <v>117</v>
      </c>
      <c r="L184" s="17">
        <f t="shared" si="63"/>
        <v>118</v>
      </c>
      <c r="M184" s="11">
        <f t="shared" si="53"/>
        <v>1.008156654</v>
      </c>
      <c r="N184" s="11">
        <f t="shared" ca="1" si="54"/>
        <v>1.017080897</v>
      </c>
      <c r="O184" s="17">
        <f t="shared" si="64"/>
        <v>0</v>
      </c>
      <c r="P184" s="13">
        <f t="shared" ca="1" si="55"/>
        <v>170.80896999999999</v>
      </c>
      <c r="Q184" s="20">
        <f t="shared" si="56"/>
        <v>0</v>
      </c>
      <c r="R184" s="13">
        <f t="shared" si="65"/>
        <v>0</v>
      </c>
      <c r="S184" s="4" t="str">
        <f t="shared" si="66"/>
        <v>J=</v>
      </c>
      <c r="T184" s="34">
        <f t="shared" si="67"/>
        <v>44244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42">
        <f t="shared" si="57"/>
        <v>44235</v>
      </c>
      <c r="B185" s="72">
        <f t="shared" ca="1" si="68"/>
        <v>10170.80897</v>
      </c>
      <c r="C185" s="6">
        <f t="shared" si="58"/>
        <v>10000</v>
      </c>
      <c r="D185" s="12">
        <f ca="1">IF(A185&lt;$B$1,VLOOKUP(A185,[1]DI!$A$4:$B$15000,2,FALSE),0)</f>
        <v>1.9000000000000006E-2</v>
      </c>
      <c r="E185" s="13">
        <f t="shared" ca="1" si="51"/>
        <v>1.0000746899999999</v>
      </c>
      <c r="F185" s="13">
        <f ca="1">(TRUNC(PRODUCT($E$12:$E184),16))</f>
        <v>1.0088520405027399</v>
      </c>
      <c r="G185" s="13">
        <f t="shared" si="59"/>
        <v>1</v>
      </c>
      <c r="H185" s="13">
        <f t="shared" ca="1" si="52"/>
        <v>1.0088520400000001</v>
      </c>
      <c r="I185" s="12">
        <f t="shared" si="60"/>
        <v>1.7500000000000002E-2</v>
      </c>
      <c r="J185" s="34">
        <f t="shared" si="61"/>
        <v>44062</v>
      </c>
      <c r="K185" s="2">
        <f t="shared" si="62"/>
        <v>118</v>
      </c>
      <c r="L185" s="17">
        <f t="shared" si="63"/>
        <v>118</v>
      </c>
      <c r="M185" s="11">
        <f t="shared" si="53"/>
        <v>1.008156654</v>
      </c>
      <c r="N185" s="11">
        <f t="shared" ca="1" si="54"/>
        <v>1.017080897</v>
      </c>
      <c r="O185" s="17">
        <f t="shared" si="64"/>
        <v>0</v>
      </c>
      <c r="P185" s="13">
        <f t="shared" ca="1" si="55"/>
        <v>170.80896999999999</v>
      </c>
      <c r="Q185" s="20">
        <f t="shared" si="56"/>
        <v>0</v>
      </c>
      <c r="R185" s="13">
        <f t="shared" si="65"/>
        <v>0</v>
      </c>
      <c r="S185" s="4" t="str">
        <f t="shared" si="66"/>
        <v>J=</v>
      </c>
      <c r="T185" s="34">
        <f t="shared" si="67"/>
        <v>44244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42">
        <f t="shared" si="57"/>
        <v>44236</v>
      </c>
      <c r="B186" s="72">
        <f t="shared" ca="1" si="68"/>
        <v>10172.268889999999</v>
      </c>
      <c r="C186" s="6">
        <f t="shared" si="58"/>
        <v>10000</v>
      </c>
      <c r="D186" s="12">
        <f ca="1">IF(A186&lt;$B$1,VLOOKUP(A186,[1]DI!$A$4:$B$15000,2,FALSE),0)</f>
        <v>1.9000000000000006E-2</v>
      </c>
      <c r="E186" s="13">
        <f t="shared" ca="1" si="51"/>
        <v>1.0000746899999999</v>
      </c>
      <c r="F186" s="13">
        <f ca="1">(TRUNC(PRODUCT($E$12:$E185),16))</f>
        <v>1.0089273916616499</v>
      </c>
      <c r="G186" s="13">
        <f t="shared" si="59"/>
        <v>1</v>
      </c>
      <c r="H186" s="13">
        <f t="shared" ca="1" si="52"/>
        <v>1.00892739</v>
      </c>
      <c r="I186" s="12">
        <f t="shared" si="60"/>
        <v>1.7500000000000002E-2</v>
      </c>
      <c r="J186" s="34">
        <f t="shared" si="61"/>
        <v>44062</v>
      </c>
      <c r="K186" s="2">
        <f t="shared" si="62"/>
        <v>119</v>
      </c>
      <c r="L186" s="17">
        <f t="shared" si="63"/>
        <v>119</v>
      </c>
      <c r="M186" s="11">
        <f t="shared" si="53"/>
        <v>1.0082260620000001</v>
      </c>
      <c r="N186" s="11">
        <f t="shared" ca="1" si="54"/>
        <v>1.017226889</v>
      </c>
      <c r="O186" s="17">
        <f t="shared" si="64"/>
        <v>0</v>
      </c>
      <c r="P186" s="13">
        <f t="shared" ca="1" si="55"/>
        <v>172.26889</v>
      </c>
      <c r="Q186" s="20">
        <f t="shared" si="56"/>
        <v>0</v>
      </c>
      <c r="R186" s="13">
        <f t="shared" si="65"/>
        <v>0</v>
      </c>
      <c r="S186" s="4" t="str">
        <f t="shared" si="66"/>
        <v>J=</v>
      </c>
      <c r="T186" s="34">
        <f t="shared" si="67"/>
        <v>44244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42">
        <f t="shared" si="57"/>
        <v>44237</v>
      </c>
      <c r="B187" s="72">
        <f t="shared" ca="1" si="68"/>
        <v>10173.72906999</v>
      </c>
      <c r="C187" s="6">
        <f t="shared" si="58"/>
        <v>10000</v>
      </c>
      <c r="D187" s="12">
        <f ca="1">IF(A187&lt;$B$1,VLOOKUP(A187,[1]DI!$A$4:$B$15000,2,FALSE),0)</f>
        <v>1.9000000000000006E-2</v>
      </c>
      <c r="E187" s="13">
        <f t="shared" ca="1" si="51"/>
        <v>1.0000746899999999</v>
      </c>
      <c r="F187" s="13">
        <f ca="1">(TRUNC(PRODUCT($E$12:$E186),16))</f>
        <v>1.00900274844853</v>
      </c>
      <c r="G187" s="13">
        <f t="shared" si="59"/>
        <v>1</v>
      </c>
      <c r="H187" s="13">
        <f t="shared" ca="1" si="52"/>
        <v>1.0090027500000001</v>
      </c>
      <c r="I187" s="12">
        <f t="shared" si="60"/>
        <v>1.7500000000000002E-2</v>
      </c>
      <c r="J187" s="34">
        <f t="shared" si="61"/>
        <v>44062</v>
      </c>
      <c r="K187" s="2">
        <f t="shared" si="62"/>
        <v>120</v>
      </c>
      <c r="L187" s="17">
        <f t="shared" si="63"/>
        <v>120</v>
      </c>
      <c r="M187" s="11">
        <f t="shared" si="53"/>
        <v>1.0082954749999999</v>
      </c>
      <c r="N187" s="11">
        <f t="shared" ca="1" si="54"/>
        <v>1.0173729069999999</v>
      </c>
      <c r="O187" s="17">
        <f t="shared" si="64"/>
        <v>0</v>
      </c>
      <c r="P187" s="13">
        <f t="shared" ca="1" si="55"/>
        <v>173.72906999</v>
      </c>
      <c r="Q187" s="20">
        <f t="shared" si="56"/>
        <v>0</v>
      </c>
      <c r="R187" s="13">
        <f t="shared" si="65"/>
        <v>0</v>
      </c>
      <c r="S187" s="4" t="str">
        <f t="shared" si="66"/>
        <v>J=</v>
      </c>
      <c r="T187" s="34">
        <f t="shared" si="67"/>
        <v>44244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42">
        <f t="shared" si="57"/>
        <v>44238</v>
      </c>
      <c r="B188" s="72">
        <f t="shared" ca="1" si="68"/>
        <v>10175.189389990001</v>
      </c>
      <c r="C188" s="6">
        <f t="shared" si="58"/>
        <v>10000</v>
      </c>
      <c r="D188" s="12">
        <f ca="1">IF(A188&lt;$B$1,VLOOKUP(A188,[1]DI!$A$4:$B$15000,2,FALSE),0)</f>
        <v>1.9000000000000006E-2</v>
      </c>
      <c r="E188" s="13">
        <f t="shared" ca="1" si="51"/>
        <v>1.0000746899999999</v>
      </c>
      <c r="F188" s="13">
        <f ca="1">(TRUNC(PRODUCT($E$12:$E187),16))</f>
        <v>1.0090781108638101</v>
      </c>
      <c r="G188" s="13">
        <f t="shared" si="59"/>
        <v>1</v>
      </c>
      <c r="H188" s="13">
        <f t="shared" ca="1" si="52"/>
        <v>1.0090781099999999</v>
      </c>
      <c r="I188" s="12">
        <f t="shared" si="60"/>
        <v>1.7500000000000002E-2</v>
      </c>
      <c r="J188" s="34">
        <f t="shared" si="61"/>
        <v>44062</v>
      </c>
      <c r="K188" s="2">
        <f t="shared" si="62"/>
        <v>121</v>
      </c>
      <c r="L188" s="17">
        <f t="shared" si="63"/>
        <v>121</v>
      </c>
      <c r="M188" s="11">
        <f t="shared" si="53"/>
        <v>1.0083648919999999</v>
      </c>
      <c r="N188" s="11">
        <f t="shared" ca="1" si="54"/>
        <v>1.0175189389999999</v>
      </c>
      <c r="O188" s="17">
        <f t="shared" si="64"/>
        <v>0</v>
      </c>
      <c r="P188" s="13">
        <f t="shared" ca="1" si="55"/>
        <v>175.18938999</v>
      </c>
      <c r="Q188" s="20">
        <f t="shared" si="56"/>
        <v>0</v>
      </c>
      <c r="R188" s="13">
        <f t="shared" si="65"/>
        <v>0</v>
      </c>
      <c r="S188" s="4" t="str">
        <f t="shared" si="66"/>
        <v>J=</v>
      </c>
      <c r="T188" s="34">
        <f t="shared" si="67"/>
        <v>44244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42">
        <f t="shared" si="57"/>
        <v>44239</v>
      </c>
      <c r="B189" s="72">
        <f t="shared" ca="1" si="68"/>
        <v>10176.64997</v>
      </c>
      <c r="C189" s="6">
        <f t="shared" si="58"/>
        <v>10000</v>
      </c>
      <c r="D189" s="12">
        <f ca="1">IF(A189&lt;$B$1,VLOOKUP(A189,[1]DI!$A$4:$B$15000,2,FALSE),0)</f>
        <v>1.9000000000000006E-2</v>
      </c>
      <c r="E189" s="13">
        <f t="shared" ca="1" si="51"/>
        <v>1.0000746899999999</v>
      </c>
      <c r="F189" s="13">
        <f ca="1">(TRUNC(PRODUCT($E$12:$E188),16))</f>
        <v>1.00915347890791</v>
      </c>
      <c r="G189" s="13">
        <f t="shared" si="59"/>
        <v>1</v>
      </c>
      <c r="H189" s="13">
        <f t="shared" ca="1" si="52"/>
        <v>1.0091534799999999</v>
      </c>
      <c r="I189" s="12">
        <f t="shared" si="60"/>
        <v>1.7500000000000002E-2</v>
      </c>
      <c r="J189" s="34">
        <f t="shared" si="61"/>
        <v>44062</v>
      </c>
      <c r="K189" s="2">
        <f t="shared" si="62"/>
        <v>122</v>
      </c>
      <c r="L189" s="17">
        <f t="shared" si="63"/>
        <v>122</v>
      </c>
      <c r="M189" s="11">
        <f t="shared" si="53"/>
        <v>1.0084343140000001</v>
      </c>
      <c r="N189" s="11">
        <f t="shared" ca="1" si="54"/>
        <v>1.017664997</v>
      </c>
      <c r="O189" s="17">
        <f t="shared" si="64"/>
        <v>0</v>
      </c>
      <c r="P189" s="13">
        <f t="shared" ca="1" si="55"/>
        <v>176.64997</v>
      </c>
      <c r="Q189" s="20">
        <f t="shared" si="56"/>
        <v>0</v>
      </c>
      <c r="R189" s="13">
        <f t="shared" si="65"/>
        <v>0</v>
      </c>
      <c r="S189" s="4" t="str">
        <f t="shared" si="66"/>
        <v>J=</v>
      </c>
      <c r="T189" s="34">
        <f t="shared" si="67"/>
        <v>44244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42">
        <f t="shared" si="57"/>
        <v>44240</v>
      </c>
      <c r="B190" s="72">
        <f t="shared" ca="1" si="68"/>
        <v>10178.11070999</v>
      </c>
      <c r="C190" s="6">
        <f t="shared" si="58"/>
        <v>10000</v>
      </c>
      <c r="D190" s="12">
        <f ca="1">IF(A190&lt;$B$1,VLOOKUP(A190,[1]DI!$A$4:$B$15000,2,FALSE),0)</f>
        <v>0</v>
      </c>
      <c r="E190" s="13">
        <f t="shared" ca="1" si="51"/>
        <v>1</v>
      </c>
      <c r="F190" s="13">
        <f ca="1">(TRUNC(PRODUCT($E$12:$E189),16))</f>
        <v>1.0092288525812501</v>
      </c>
      <c r="G190" s="13">
        <f t="shared" si="59"/>
        <v>1</v>
      </c>
      <c r="H190" s="13">
        <f t="shared" ca="1" si="52"/>
        <v>1.00922885</v>
      </c>
      <c r="I190" s="12">
        <f t="shared" si="60"/>
        <v>1.7500000000000002E-2</v>
      </c>
      <c r="J190" s="34">
        <f t="shared" si="61"/>
        <v>44062</v>
      </c>
      <c r="K190" s="2">
        <f t="shared" si="62"/>
        <v>122</v>
      </c>
      <c r="L190" s="17">
        <f t="shared" si="63"/>
        <v>123</v>
      </c>
      <c r="M190" s="11">
        <f t="shared" si="53"/>
        <v>1.008503741</v>
      </c>
      <c r="N190" s="11">
        <f t="shared" ca="1" si="54"/>
        <v>1.0178110709999999</v>
      </c>
      <c r="O190" s="17">
        <f t="shared" si="64"/>
        <v>0</v>
      </c>
      <c r="P190" s="13">
        <f t="shared" ca="1" si="55"/>
        <v>178.11070999</v>
      </c>
      <c r="Q190" s="20">
        <f t="shared" si="56"/>
        <v>0</v>
      </c>
      <c r="R190" s="13">
        <f t="shared" si="65"/>
        <v>0</v>
      </c>
      <c r="S190" s="4" t="str">
        <f t="shared" si="66"/>
        <v>J=</v>
      </c>
      <c r="T190" s="34">
        <f t="shared" si="67"/>
        <v>44244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42">
        <f t="shared" si="57"/>
        <v>44241</v>
      </c>
      <c r="B191" s="72">
        <f t="shared" ca="1" si="68"/>
        <v>10178.11070999</v>
      </c>
      <c r="C191" s="6">
        <f t="shared" si="58"/>
        <v>10000</v>
      </c>
      <c r="D191" s="12">
        <f ca="1">IF(A191&lt;$B$1,VLOOKUP(A191,[1]DI!$A$4:$B$15000,2,FALSE),0)</f>
        <v>0</v>
      </c>
      <c r="E191" s="13">
        <f t="shared" ca="1" si="51"/>
        <v>1</v>
      </c>
      <c r="F191" s="13">
        <f ca="1">(TRUNC(PRODUCT($E$12:$E190),16))</f>
        <v>1.0092288525812501</v>
      </c>
      <c r="G191" s="13">
        <f t="shared" si="59"/>
        <v>1</v>
      </c>
      <c r="H191" s="13">
        <f t="shared" ca="1" si="52"/>
        <v>1.00922885</v>
      </c>
      <c r="I191" s="12">
        <f t="shared" si="60"/>
        <v>1.7500000000000002E-2</v>
      </c>
      <c r="J191" s="34">
        <f t="shared" si="61"/>
        <v>44062</v>
      </c>
      <c r="K191" s="2">
        <f t="shared" si="62"/>
        <v>122</v>
      </c>
      <c r="L191" s="17">
        <f t="shared" si="63"/>
        <v>123</v>
      </c>
      <c r="M191" s="11">
        <f t="shared" si="53"/>
        <v>1.008503741</v>
      </c>
      <c r="N191" s="11">
        <f t="shared" ca="1" si="54"/>
        <v>1.0178110709999999</v>
      </c>
      <c r="O191" s="17">
        <f t="shared" si="64"/>
        <v>0</v>
      </c>
      <c r="P191" s="13">
        <f t="shared" ca="1" si="55"/>
        <v>178.11070999</v>
      </c>
      <c r="Q191" s="20">
        <f t="shared" si="56"/>
        <v>0</v>
      </c>
      <c r="R191" s="13">
        <f t="shared" si="65"/>
        <v>0</v>
      </c>
      <c r="S191" s="4" t="str">
        <f t="shared" si="66"/>
        <v>J=</v>
      </c>
      <c r="T191" s="34">
        <f t="shared" si="67"/>
        <v>44244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42">
        <f t="shared" si="57"/>
        <v>44242</v>
      </c>
      <c r="B192" s="72">
        <f t="shared" ca="1" si="68"/>
        <v>10178.11070999</v>
      </c>
      <c r="C192" s="6">
        <f t="shared" si="58"/>
        <v>10000</v>
      </c>
      <c r="D192" s="12">
        <f ca="1">IF(A192&lt;$B$1,VLOOKUP(A192,[1]DI!$A$4:$B$15000,2,FALSE),0)</f>
        <v>0</v>
      </c>
      <c r="E192" s="13">
        <f t="shared" ca="1" si="51"/>
        <v>1</v>
      </c>
      <c r="F192" s="13">
        <f ca="1">(TRUNC(PRODUCT($E$12:$E191),16))</f>
        <v>1.0092288525812501</v>
      </c>
      <c r="G192" s="13">
        <f t="shared" si="59"/>
        <v>1</v>
      </c>
      <c r="H192" s="13">
        <f t="shared" ca="1" si="52"/>
        <v>1.00922885</v>
      </c>
      <c r="I192" s="12">
        <f t="shared" si="60"/>
        <v>1.7500000000000002E-2</v>
      </c>
      <c r="J192" s="34">
        <f t="shared" si="61"/>
        <v>44062</v>
      </c>
      <c r="K192" s="2">
        <f t="shared" si="62"/>
        <v>122</v>
      </c>
      <c r="L192" s="17">
        <f t="shared" si="63"/>
        <v>123</v>
      </c>
      <c r="M192" s="11">
        <f t="shared" si="53"/>
        <v>1.008503741</v>
      </c>
      <c r="N192" s="11">
        <f t="shared" ca="1" si="54"/>
        <v>1.0178110709999999</v>
      </c>
      <c r="O192" s="17">
        <f t="shared" si="64"/>
        <v>0</v>
      </c>
      <c r="P192" s="13">
        <f t="shared" ca="1" si="55"/>
        <v>178.11070999</v>
      </c>
      <c r="Q192" s="20">
        <f t="shared" si="56"/>
        <v>0</v>
      </c>
      <c r="R192" s="13">
        <f t="shared" si="65"/>
        <v>0</v>
      </c>
      <c r="S192" s="4" t="str">
        <f t="shared" si="66"/>
        <v>J=</v>
      </c>
      <c r="T192" s="34">
        <f t="shared" si="67"/>
        <v>44244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42">
        <f t="shared" si="57"/>
        <v>44243</v>
      </c>
      <c r="B193" s="72">
        <f t="shared" ca="1" si="68"/>
        <v>10178.11070999</v>
      </c>
      <c r="C193" s="6">
        <f t="shared" si="58"/>
        <v>10000</v>
      </c>
      <c r="D193" s="12">
        <f ca="1">IF(A193&lt;$B$1,VLOOKUP(A193,[1]DI!$A$4:$B$15000,2,FALSE),0)</f>
        <v>0</v>
      </c>
      <c r="E193" s="13">
        <f t="shared" ca="1" si="51"/>
        <v>1</v>
      </c>
      <c r="F193" s="13">
        <f ca="1">(TRUNC(PRODUCT($E$12:$E192),16))</f>
        <v>1.0092288525812501</v>
      </c>
      <c r="G193" s="13">
        <f t="shared" si="59"/>
        <v>1</v>
      </c>
      <c r="H193" s="13">
        <f t="shared" ca="1" si="52"/>
        <v>1.00922885</v>
      </c>
      <c r="I193" s="12">
        <f t="shared" si="60"/>
        <v>1.7500000000000002E-2</v>
      </c>
      <c r="J193" s="34">
        <f t="shared" si="61"/>
        <v>44062</v>
      </c>
      <c r="K193" s="2">
        <f t="shared" si="62"/>
        <v>122</v>
      </c>
      <c r="L193" s="17">
        <f t="shared" si="63"/>
        <v>123</v>
      </c>
      <c r="M193" s="11">
        <f t="shared" si="53"/>
        <v>1.008503741</v>
      </c>
      <c r="N193" s="11">
        <f t="shared" ca="1" si="54"/>
        <v>1.0178110709999999</v>
      </c>
      <c r="O193" s="17">
        <f t="shared" si="64"/>
        <v>0</v>
      </c>
      <c r="P193" s="13">
        <f t="shared" ca="1" si="55"/>
        <v>178.11070999</v>
      </c>
      <c r="Q193" s="20">
        <f t="shared" si="56"/>
        <v>0</v>
      </c>
      <c r="R193" s="13">
        <f t="shared" si="65"/>
        <v>0</v>
      </c>
      <c r="S193" s="4" t="str">
        <f t="shared" si="66"/>
        <v>J=</v>
      </c>
      <c r="T193" s="34">
        <f t="shared" si="67"/>
        <v>44244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42">
        <f t="shared" si="57"/>
        <v>44244</v>
      </c>
      <c r="B194" s="72">
        <f t="shared" ca="1" si="68"/>
        <v>10178.11070999</v>
      </c>
      <c r="C194" s="6">
        <f t="shared" si="58"/>
        <v>10000</v>
      </c>
      <c r="D194" s="12">
        <f ca="1">IF(A194&lt;$B$1,VLOOKUP(A194,[1]DI!$A$4:$B$15000,2,FALSE),0)</f>
        <v>1.9000000000000006E-2</v>
      </c>
      <c r="E194" s="13">
        <f t="shared" ca="1" si="51"/>
        <v>1.0000746899999999</v>
      </c>
      <c r="F194" s="13">
        <f ca="1">(TRUNC(PRODUCT($E$12:$E193),16))</f>
        <v>1.0092288525812501</v>
      </c>
      <c r="G194" s="13">
        <f t="shared" si="59"/>
        <v>1</v>
      </c>
      <c r="H194" s="13">
        <f t="shared" ca="1" si="52"/>
        <v>1.00922885</v>
      </c>
      <c r="I194" s="12">
        <f t="shared" si="60"/>
        <v>1.7500000000000002E-2</v>
      </c>
      <c r="J194" s="34">
        <f t="shared" si="61"/>
        <v>44062</v>
      </c>
      <c r="K194" s="2">
        <f t="shared" si="62"/>
        <v>123</v>
      </c>
      <c r="L194" s="17">
        <f t="shared" si="63"/>
        <v>123</v>
      </c>
      <c r="M194" s="11">
        <f t="shared" si="53"/>
        <v>1.008503741</v>
      </c>
      <c r="N194" s="11">
        <f t="shared" ca="1" si="54"/>
        <v>1.0178110709999999</v>
      </c>
      <c r="O194" s="17">
        <f t="shared" si="64"/>
        <v>1</v>
      </c>
      <c r="P194" s="13">
        <f t="shared" ca="1" si="55"/>
        <v>178.11070999</v>
      </c>
      <c r="Q194" s="20">
        <f t="shared" si="56"/>
        <v>0</v>
      </c>
      <c r="R194" s="13">
        <f t="shared" si="65"/>
        <v>0</v>
      </c>
      <c r="S194" s="4" t="str">
        <f t="shared" si="66"/>
        <v>J=</v>
      </c>
      <c r="T194" s="34">
        <f t="shared" si="67"/>
        <v>44244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42">
        <f t="shared" si="57"/>
        <v>44245</v>
      </c>
      <c r="B195" s="72">
        <f t="shared" ca="1" si="68"/>
        <v>10001.435409989999</v>
      </c>
      <c r="C195" s="6">
        <f t="shared" si="58"/>
        <v>10000</v>
      </c>
      <c r="D195" s="12">
        <f ca="1">IF(A195&lt;$B$1,VLOOKUP(A195,[1]DI!$A$4:$B$15000,2,FALSE),0)</f>
        <v>1.9000000000000006E-2</v>
      </c>
      <c r="E195" s="13">
        <f t="shared" ca="1" si="51"/>
        <v>1.0000746899999999</v>
      </c>
      <c r="F195" s="13">
        <f ca="1">(TRUNC(PRODUCT($E$12:$E194),16))</f>
        <v>1.00930423188425</v>
      </c>
      <c r="G195" s="13">
        <f t="shared" ca="1" si="59"/>
        <v>1.0092288525812501</v>
      </c>
      <c r="H195" s="13">
        <f t="shared" ca="1" si="52"/>
        <v>1.0000746899999999</v>
      </c>
      <c r="I195" s="12">
        <f t="shared" si="60"/>
        <v>1.7500000000000002E-2</v>
      </c>
      <c r="J195" s="34">
        <f t="shared" si="61"/>
        <v>44244</v>
      </c>
      <c r="K195" s="2">
        <f t="shared" si="62"/>
        <v>1</v>
      </c>
      <c r="L195" s="17">
        <f t="shared" si="63"/>
        <v>1</v>
      </c>
      <c r="M195" s="11">
        <f t="shared" si="53"/>
        <v>1.000068846</v>
      </c>
      <c r="N195" s="11">
        <f t="shared" ca="1" si="54"/>
        <v>1.0001435409999999</v>
      </c>
      <c r="O195" s="17">
        <f t="shared" si="64"/>
        <v>0</v>
      </c>
      <c r="P195" s="13">
        <f t="shared" ca="1" si="55"/>
        <v>1.4354099899999999</v>
      </c>
      <c r="Q195" s="20">
        <f t="shared" si="56"/>
        <v>0</v>
      </c>
      <c r="R195" s="13">
        <f t="shared" si="65"/>
        <v>0</v>
      </c>
      <c r="S195" s="4" t="str">
        <f t="shared" si="66"/>
        <v>J=</v>
      </c>
      <c r="T195" s="34">
        <f t="shared" si="67"/>
        <v>44424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42">
        <f t="shared" si="57"/>
        <v>44246</v>
      </c>
      <c r="B196" s="72">
        <f t="shared" ca="1" si="68"/>
        <v>10002.87107999</v>
      </c>
      <c r="C196" s="6">
        <f t="shared" si="58"/>
        <v>10000</v>
      </c>
      <c r="D196" s="12">
        <f ca="1">IF(A196&lt;$B$1,VLOOKUP(A196,[1]DI!$A$4:$B$15000,2,FALSE),0)</f>
        <v>1.9000000000000006E-2</v>
      </c>
      <c r="E196" s="13">
        <f t="shared" ca="1" si="51"/>
        <v>1.0000746899999999</v>
      </c>
      <c r="F196" s="13">
        <f ca="1">(TRUNC(PRODUCT($E$12:$E195),16))</f>
        <v>1.0093796168173299</v>
      </c>
      <c r="G196" s="13">
        <f t="shared" ca="1" si="59"/>
        <v>1.0092288525812501</v>
      </c>
      <c r="H196" s="13">
        <f t="shared" ca="1" si="52"/>
        <v>1.00014939</v>
      </c>
      <c r="I196" s="12">
        <f t="shared" si="60"/>
        <v>1.7500000000000002E-2</v>
      </c>
      <c r="J196" s="34">
        <f t="shared" si="61"/>
        <v>44244</v>
      </c>
      <c r="K196" s="2">
        <f t="shared" si="62"/>
        <v>2</v>
      </c>
      <c r="L196" s="17">
        <f t="shared" si="63"/>
        <v>2</v>
      </c>
      <c r="M196" s="11">
        <f t="shared" si="53"/>
        <v>1.000137697</v>
      </c>
      <c r="N196" s="11">
        <f t="shared" ca="1" si="54"/>
        <v>1.000287108</v>
      </c>
      <c r="O196" s="17">
        <f t="shared" si="64"/>
        <v>0</v>
      </c>
      <c r="P196" s="13">
        <f t="shared" ca="1" si="55"/>
        <v>2.8710799900000001</v>
      </c>
      <c r="Q196" s="20">
        <f t="shared" si="56"/>
        <v>0</v>
      </c>
      <c r="R196" s="13">
        <f t="shared" si="65"/>
        <v>0</v>
      </c>
      <c r="S196" s="4" t="str">
        <f t="shared" si="66"/>
        <v>J=</v>
      </c>
      <c r="T196" s="34">
        <f t="shared" si="67"/>
        <v>44424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42">
        <f t="shared" si="57"/>
        <v>44247</v>
      </c>
      <c r="B197" s="72">
        <f t="shared" ca="1" si="68"/>
        <v>10004.30689</v>
      </c>
      <c r="C197" s="6">
        <f t="shared" si="58"/>
        <v>10000</v>
      </c>
      <c r="D197" s="12">
        <f ca="1">IF(A197&lt;$B$1,VLOOKUP(A197,[1]DI!$A$4:$B$15000,2,FALSE),0)</f>
        <v>0</v>
      </c>
      <c r="E197" s="13">
        <f t="shared" ca="1" si="51"/>
        <v>1</v>
      </c>
      <c r="F197" s="13">
        <f ca="1">(TRUNC(PRODUCT($E$12:$E196),16))</f>
        <v>1.0094550073809101</v>
      </c>
      <c r="G197" s="13">
        <f t="shared" ca="1" si="59"/>
        <v>1.0092288525812501</v>
      </c>
      <c r="H197" s="13">
        <f t="shared" ca="1" si="52"/>
        <v>1.0002240899999999</v>
      </c>
      <c r="I197" s="12">
        <f t="shared" si="60"/>
        <v>1.7500000000000002E-2</v>
      </c>
      <c r="J197" s="34">
        <f t="shared" si="61"/>
        <v>44244</v>
      </c>
      <c r="K197" s="2">
        <f t="shared" si="62"/>
        <v>2</v>
      </c>
      <c r="L197" s="17">
        <f t="shared" si="63"/>
        <v>3</v>
      </c>
      <c r="M197" s="11">
        <f t="shared" si="53"/>
        <v>1.0002065529999999</v>
      </c>
      <c r="N197" s="11">
        <f t="shared" ca="1" si="54"/>
        <v>1.0004306890000001</v>
      </c>
      <c r="O197" s="17">
        <f t="shared" si="64"/>
        <v>0</v>
      </c>
      <c r="P197" s="13">
        <f t="shared" ca="1" si="55"/>
        <v>4.3068900000000001</v>
      </c>
      <c r="Q197" s="20">
        <f t="shared" si="56"/>
        <v>0</v>
      </c>
      <c r="R197" s="13">
        <f t="shared" si="65"/>
        <v>0</v>
      </c>
      <c r="S197" s="4" t="str">
        <f t="shared" si="66"/>
        <v>J=</v>
      </c>
      <c r="T197" s="34">
        <f t="shared" si="67"/>
        <v>44424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42">
        <f t="shared" si="57"/>
        <v>44248</v>
      </c>
      <c r="B198" s="72">
        <f t="shared" ca="1" si="68"/>
        <v>10004.30689</v>
      </c>
      <c r="C198" s="6">
        <f t="shared" si="58"/>
        <v>10000</v>
      </c>
      <c r="D198" s="12">
        <f ca="1">IF(A198&lt;$B$1,VLOOKUP(A198,[1]DI!$A$4:$B$15000,2,FALSE),0)</f>
        <v>0</v>
      </c>
      <c r="E198" s="13">
        <f t="shared" ca="1" si="51"/>
        <v>1</v>
      </c>
      <c r="F198" s="13">
        <f ca="1">(TRUNC(PRODUCT($E$12:$E197),16))</f>
        <v>1.0094550073809101</v>
      </c>
      <c r="G198" s="13">
        <f t="shared" ca="1" si="59"/>
        <v>1.0092288525812501</v>
      </c>
      <c r="H198" s="13">
        <f t="shared" ca="1" si="52"/>
        <v>1.0002240899999999</v>
      </c>
      <c r="I198" s="12">
        <f t="shared" si="60"/>
        <v>1.7500000000000002E-2</v>
      </c>
      <c r="J198" s="34">
        <f t="shared" si="61"/>
        <v>44244</v>
      </c>
      <c r="K198" s="2">
        <f t="shared" si="62"/>
        <v>2</v>
      </c>
      <c r="L198" s="17">
        <f t="shared" si="63"/>
        <v>3</v>
      </c>
      <c r="M198" s="11">
        <f t="shared" si="53"/>
        <v>1.0002065529999999</v>
      </c>
      <c r="N198" s="11">
        <f t="shared" ca="1" si="54"/>
        <v>1.0004306890000001</v>
      </c>
      <c r="O198" s="17">
        <f t="shared" si="64"/>
        <v>0</v>
      </c>
      <c r="P198" s="13">
        <f t="shared" ca="1" si="55"/>
        <v>4.3068900000000001</v>
      </c>
      <c r="Q198" s="20">
        <f t="shared" si="56"/>
        <v>0</v>
      </c>
      <c r="R198" s="13">
        <f t="shared" si="65"/>
        <v>0</v>
      </c>
      <c r="S198" s="4" t="str">
        <f t="shared" si="66"/>
        <v>J=</v>
      </c>
      <c r="T198" s="34">
        <f t="shared" si="67"/>
        <v>44424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42">
        <f t="shared" si="57"/>
        <v>44249</v>
      </c>
      <c r="B199" s="72">
        <f t="shared" ca="1" si="68"/>
        <v>10004.30689</v>
      </c>
      <c r="C199" s="6">
        <f t="shared" si="58"/>
        <v>10000</v>
      </c>
      <c r="D199" s="12">
        <f ca="1">IF(A199&lt;$B$1,VLOOKUP(A199,[1]DI!$A$4:$B$15000,2,FALSE),0)</f>
        <v>1.9000000000000006E-2</v>
      </c>
      <c r="E199" s="13">
        <f t="shared" ca="1" si="51"/>
        <v>1.0000746899999999</v>
      </c>
      <c r="F199" s="13">
        <f ca="1">(TRUNC(PRODUCT($E$12:$E198),16))</f>
        <v>1.0094550073809101</v>
      </c>
      <c r="G199" s="13">
        <f t="shared" ca="1" si="59"/>
        <v>1.0092288525812501</v>
      </c>
      <c r="H199" s="13">
        <f t="shared" ca="1" si="52"/>
        <v>1.0002240899999999</v>
      </c>
      <c r="I199" s="12">
        <f t="shared" si="60"/>
        <v>1.7500000000000002E-2</v>
      </c>
      <c r="J199" s="34">
        <f t="shared" si="61"/>
        <v>44244</v>
      </c>
      <c r="K199" s="2">
        <f t="shared" si="62"/>
        <v>3</v>
      </c>
      <c r="L199" s="17">
        <f t="shared" si="63"/>
        <v>3</v>
      </c>
      <c r="M199" s="11">
        <f t="shared" si="53"/>
        <v>1.0002065529999999</v>
      </c>
      <c r="N199" s="11">
        <f t="shared" ca="1" si="54"/>
        <v>1.0004306890000001</v>
      </c>
      <c r="O199" s="17">
        <f t="shared" si="64"/>
        <v>0</v>
      </c>
      <c r="P199" s="13">
        <f t="shared" ca="1" si="55"/>
        <v>4.3068900000000001</v>
      </c>
      <c r="Q199" s="20">
        <f t="shared" si="56"/>
        <v>0</v>
      </c>
      <c r="R199" s="13">
        <f t="shared" si="65"/>
        <v>0</v>
      </c>
      <c r="S199" s="4" t="str">
        <f t="shared" si="66"/>
        <v>J=</v>
      </c>
      <c r="T199" s="34">
        <f t="shared" si="67"/>
        <v>44424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42">
        <f t="shared" si="57"/>
        <v>44250</v>
      </c>
      <c r="B200" s="72">
        <f t="shared" ca="1" si="68"/>
        <v>10005.74284999</v>
      </c>
      <c r="C200" s="6">
        <f t="shared" si="58"/>
        <v>10000</v>
      </c>
      <c r="D200" s="12">
        <f ca="1">IF(A200&lt;$B$1,VLOOKUP(A200,[1]DI!$A$4:$B$15000,2,FALSE),0)</f>
        <v>1.9000000000000006E-2</v>
      </c>
      <c r="E200" s="13">
        <f t="shared" ca="1" si="51"/>
        <v>1.0000746899999999</v>
      </c>
      <c r="F200" s="13">
        <f ca="1">(TRUNC(PRODUCT($E$12:$E199),16))</f>
        <v>1.00953040357541</v>
      </c>
      <c r="G200" s="13">
        <f t="shared" ca="1" si="59"/>
        <v>1.0092288525812501</v>
      </c>
      <c r="H200" s="13">
        <f t="shared" ca="1" si="52"/>
        <v>1.00029879</v>
      </c>
      <c r="I200" s="12">
        <f t="shared" si="60"/>
        <v>1.7500000000000002E-2</v>
      </c>
      <c r="J200" s="34">
        <f t="shared" si="61"/>
        <v>44244</v>
      </c>
      <c r="K200" s="2">
        <f t="shared" si="62"/>
        <v>4</v>
      </c>
      <c r="L200" s="17">
        <f t="shared" si="63"/>
        <v>4</v>
      </c>
      <c r="M200" s="11">
        <f t="shared" si="53"/>
        <v>1.000275413</v>
      </c>
      <c r="N200" s="11">
        <f t="shared" ca="1" si="54"/>
        <v>1.0005742849999999</v>
      </c>
      <c r="O200" s="17">
        <f t="shared" si="64"/>
        <v>0</v>
      </c>
      <c r="P200" s="13">
        <f t="shared" ca="1" si="55"/>
        <v>5.7428499899999998</v>
      </c>
      <c r="Q200" s="20">
        <f t="shared" si="56"/>
        <v>0</v>
      </c>
      <c r="R200" s="13">
        <f t="shared" si="65"/>
        <v>0</v>
      </c>
      <c r="S200" s="4" t="str">
        <f t="shared" si="66"/>
        <v>J=</v>
      </c>
      <c r="T200" s="34">
        <f t="shared" si="67"/>
        <v>44424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42">
        <f t="shared" si="57"/>
        <v>44251</v>
      </c>
      <c r="B201" s="72">
        <f t="shared" ca="1" si="68"/>
        <v>10007.179169999999</v>
      </c>
      <c r="C201" s="6">
        <f t="shared" si="58"/>
        <v>10000</v>
      </c>
      <c r="D201" s="12">
        <f ca="1">IF(A201&lt;$B$1,VLOOKUP(A201,[1]DI!$A$4:$B$15000,2,FALSE),0)</f>
        <v>1.9000000000000006E-2</v>
      </c>
      <c r="E201" s="13">
        <f t="shared" ca="1" si="51"/>
        <v>1.0000746899999999</v>
      </c>
      <c r="F201" s="13">
        <f ca="1">(TRUNC(PRODUCT($E$12:$E200),16))</f>
        <v>1.00960580540125</v>
      </c>
      <c r="G201" s="13">
        <f t="shared" ca="1" si="59"/>
        <v>1.0092288525812501</v>
      </c>
      <c r="H201" s="13">
        <f t="shared" ca="1" si="52"/>
        <v>1.00037351</v>
      </c>
      <c r="I201" s="12">
        <f t="shared" si="60"/>
        <v>1.7500000000000002E-2</v>
      </c>
      <c r="J201" s="34">
        <f t="shared" si="61"/>
        <v>44244</v>
      </c>
      <c r="K201" s="2">
        <f t="shared" si="62"/>
        <v>5</v>
      </c>
      <c r="L201" s="17">
        <f t="shared" si="63"/>
        <v>5</v>
      </c>
      <c r="M201" s="11">
        <f t="shared" si="53"/>
        <v>1.000344278</v>
      </c>
      <c r="N201" s="11">
        <f t="shared" ca="1" si="54"/>
        <v>1.000717917</v>
      </c>
      <c r="O201" s="17">
        <f t="shared" si="64"/>
        <v>0</v>
      </c>
      <c r="P201" s="13">
        <f t="shared" ca="1" si="55"/>
        <v>7.1791700000000001</v>
      </c>
      <c r="Q201" s="20">
        <f t="shared" si="56"/>
        <v>0</v>
      </c>
      <c r="R201" s="13">
        <f t="shared" si="65"/>
        <v>0</v>
      </c>
      <c r="S201" s="4" t="str">
        <f t="shared" si="66"/>
        <v>J=</v>
      </c>
      <c r="T201" s="34">
        <f t="shared" si="67"/>
        <v>44424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42">
        <f t="shared" si="57"/>
        <v>44252</v>
      </c>
      <c r="B202" s="72">
        <f t="shared" ca="1" si="68"/>
        <v>10008.615529999999</v>
      </c>
      <c r="C202" s="6">
        <f t="shared" si="58"/>
        <v>10000</v>
      </c>
      <c r="D202" s="12">
        <f ca="1">IF(A202&lt;$B$1,VLOOKUP(A202,[1]DI!$A$4:$B$15000,2,FALSE),0)</f>
        <v>1.9000000000000006E-2</v>
      </c>
      <c r="E202" s="13">
        <f t="shared" ca="1" si="51"/>
        <v>1.0000746899999999</v>
      </c>
      <c r="F202" s="13">
        <f ca="1">(TRUNC(PRODUCT($E$12:$E201),16))</f>
        <v>1.0096812128588599</v>
      </c>
      <c r="G202" s="13">
        <f t="shared" ca="1" si="59"/>
        <v>1.0092288525812501</v>
      </c>
      <c r="H202" s="13">
        <f t="shared" ca="1" si="52"/>
        <v>1.00044822</v>
      </c>
      <c r="I202" s="12">
        <f t="shared" si="60"/>
        <v>1.7500000000000002E-2</v>
      </c>
      <c r="J202" s="34">
        <f t="shared" si="61"/>
        <v>44244</v>
      </c>
      <c r="K202" s="2">
        <f t="shared" si="62"/>
        <v>6</v>
      </c>
      <c r="L202" s="17">
        <f t="shared" si="63"/>
        <v>6</v>
      </c>
      <c r="M202" s="11">
        <f t="shared" si="53"/>
        <v>1.000413148</v>
      </c>
      <c r="N202" s="11">
        <f t="shared" ca="1" si="54"/>
        <v>1.000861553</v>
      </c>
      <c r="O202" s="17">
        <f t="shared" si="64"/>
        <v>0</v>
      </c>
      <c r="P202" s="13">
        <f t="shared" ca="1" si="55"/>
        <v>8.6155299999999997</v>
      </c>
      <c r="Q202" s="20">
        <f t="shared" si="56"/>
        <v>0</v>
      </c>
      <c r="R202" s="13">
        <f t="shared" si="65"/>
        <v>0</v>
      </c>
      <c r="S202" s="4" t="str">
        <f t="shared" si="66"/>
        <v>J=</v>
      </c>
      <c r="T202" s="34">
        <f t="shared" si="67"/>
        <v>44424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42">
        <f t="shared" si="57"/>
        <v>44253</v>
      </c>
      <c r="B203" s="72">
        <f t="shared" ca="1" si="68"/>
        <v>10010.052250000001</v>
      </c>
      <c r="C203" s="6">
        <f t="shared" si="58"/>
        <v>10000</v>
      </c>
      <c r="D203" s="12">
        <f ca="1">IF(A203&lt;$B$1,VLOOKUP(A203,[1]DI!$A$4:$B$15000,2,FALSE),0)</f>
        <v>1.9000000000000006E-2</v>
      </c>
      <c r="E203" s="13">
        <f t="shared" ca="1" si="51"/>
        <v>1.0000746899999999</v>
      </c>
      <c r="F203" s="13">
        <f ca="1">(TRUNC(PRODUCT($E$12:$E202),16))</f>
        <v>1.0097566259486499</v>
      </c>
      <c r="G203" s="13">
        <f t="shared" ca="1" si="59"/>
        <v>1.0092288525812501</v>
      </c>
      <c r="H203" s="13">
        <f t="shared" ca="1" si="52"/>
        <v>1.0005229499999999</v>
      </c>
      <c r="I203" s="12">
        <f t="shared" si="60"/>
        <v>1.7500000000000002E-2</v>
      </c>
      <c r="J203" s="34">
        <f t="shared" si="61"/>
        <v>44244</v>
      </c>
      <c r="K203" s="2">
        <f t="shared" si="62"/>
        <v>7</v>
      </c>
      <c r="L203" s="17">
        <f t="shared" si="63"/>
        <v>7</v>
      </c>
      <c r="M203" s="11">
        <f t="shared" si="53"/>
        <v>1.000482023</v>
      </c>
      <c r="N203" s="11">
        <f t="shared" ca="1" si="54"/>
        <v>1.0010052250000001</v>
      </c>
      <c r="O203" s="17">
        <f t="shared" si="64"/>
        <v>0</v>
      </c>
      <c r="P203" s="13">
        <f t="shared" ca="1" si="55"/>
        <v>10.052250000000001</v>
      </c>
      <c r="Q203" s="20">
        <f t="shared" si="56"/>
        <v>0</v>
      </c>
      <c r="R203" s="13">
        <f t="shared" si="65"/>
        <v>0</v>
      </c>
      <c r="S203" s="4" t="str">
        <f t="shared" si="66"/>
        <v>J=</v>
      </c>
      <c r="T203" s="34">
        <f t="shared" si="67"/>
        <v>44424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42">
        <f t="shared" si="57"/>
        <v>44254</v>
      </c>
      <c r="B204" s="72">
        <f t="shared" ca="1" si="68"/>
        <v>10011.48911</v>
      </c>
      <c r="C204" s="6">
        <f t="shared" si="58"/>
        <v>10000</v>
      </c>
      <c r="D204" s="12">
        <f ca="1">IF(A204&lt;$B$1,VLOOKUP(A204,[1]DI!$A$4:$B$15000,2,FALSE),0)</f>
        <v>0</v>
      </c>
      <c r="E204" s="13">
        <f t="shared" ref="E204:E267" ca="1" si="69">ROUND(((1+D204)^(1/252)),8)</f>
        <v>1</v>
      </c>
      <c r="F204" s="13">
        <f ca="1">(TRUNC(PRODUCT($E$12:$E203),16))</f>
        <v>1.00983204467104</v>
      </c>
      <c r="G204" s="13">
        <f t="shared" ca="1" si="59"/>
        <v>1.0092288525812501</v>
      </c>
      <c r="H204" s="13">
        <f t="shared" ref="H204:H267" ca="1" si="70">ROUND(F204/G204,8)</f>
        <v>1.00059768</v>
      </c>
      <c r="I204" s="12">
        <f t="shared" si="60"/>
        <v>1.7500000000000002E-2</v>
      </c>
      <c r="J204" s="34">
        <f t="shared" si="61"/>
        <v>44244</v>
      </c>
      <c r="K204" s="2">
        <f t="shared" si="62"/>
        <v>7</v>
      </c>
      <c r="L204" s="17">
        <f t="shared" si="63"/>
        <v>8</v>
      </c>
      <c r="M204" s="11">
        <f t="shared" ref="M204:M267" si="71">ROUND((I204+1)^(L204/252),9)</f>
        <v>1.0005509020000001</v>
      </c>
      <c r="N204" s="11">
        <f t="shared" ref="N204:N267" ca="1" si="72">ROUND(H204*M204,9)</f>
        <v>1.001148911</v>
      </c>
      <c r="O204" s="17">
        <f t="shared" si="64"/>
        <v>0</v>
      </c>
      <c r="P204" s="13">
        <f t="shared" ref="P204:P267" ca="1" si="73">TRUNC(((N204-1)*C204),8)</f>
        <v>11.48911</v>
      </c>
      <c r="Q204" s="20">
        <f t="shared" ref="Q204:Q267" si="74">IF($O204&gt;0,VLOOKUP($O204,$W$12:$AC$29,7),0)</f>
        <v>0</v>
      </c>
      <c r="R204" s="13">
        <f t="shared" si="65"/>
        <v>0</v>
      </c>
      <c r="S204" s="4" t="str">
        <f t="shared" si="66"/>
        <v>J=</v>
      </c>
      <c r="T204" s="34">
        <f t="shared" si="67"/>
        <v>44424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42">
        <f t="shared" ref="A205:A268" si="75">(A204+1)</f>
        <v>44255</v>
      </c>
      <c r="B205" s="72">
        <f t="shared" ca="1" si="68"/>
        <v>10011.48911</v>
      </c>
      <c r="C205" s="6">
        <f t="shared" ref="C205:C268" si="76">(C204-R204)</f>
        <v>10000</v>
      </c>
      <c r="D205" s="12">
        <f ca="1">IF(A205&lt;$B$1,VLOOKUP(A205,[1]DI!$A$4:$B$15000,2,FALSE),0)</f>
        <v>0</v>
      </c>
      <c r="E205" s="13">
        <f t="shared" ca="1" si="69"/>
        <v>1</v>
      </c>
      <c r="F205" s="13">
        <f ca="1">(TRUNC(PRODUCT($E$12:$E204),16))</f>
        <v>1.00983204467104</v>
      </c>
      <c r="G205" s="13">
        <f t="shared" ref="G205:G268" ca="1" si="77">IF(O204&gt;0,F204,G204)</f>
        <v>1.0092288525812501</v>
      </c>
      <c r="H205" s="13">
        <f t="shared" ca="1" si="70"/>
        <v>1.00059768</v>
      </c>
      <c r="I205" s="12">
        <f t="shared" ref="I205:I268" si="78">I204</f>
        <v>1.7500000000000002E-2</v>
      </c>
      <c r="J205" s="34">
        <f t="shared" ref="J205:J268" si="79">IF(O204&gt;0,VLOOKUP(O204,W$12:AG$150,2),J204)</f>
        <v>44244</v>
      </c>
      <c r="K205" s="2">
        <f t="shared" ref="K205:K268" si="80">IF(A205&gt;J205,IF(NETWORKDAYS(J205,A205,$W$31:$W$544)-1=0,1,NETWORKDAYS(J205,A205,$W$31:$W$544)-1),0)</f>
        <v>7</v>
      </c>
      <c r="L205" s="17">
        <f t="shared" ref="L205:L268" si="81">IF(AND(K205=1,K204=1),1,IF(K205&gt;0,IF(K205=K204,K205+1,K205),0))</f>
        <v>8</v>
      </c>
      <c r="M205" s="11">
        <f t="shared" si="71"/>
        <v>1.0005509020000001</v>
      </c>
      <c r="N205" s="11">
        <f t="shared" ca="1" si="72"/>
        <v>1.001148911</v>
      </c>
      <c r="O205" s="17">
        <f t="shared" ref="O205:O268" si="82">IF(VLOOKUP(A205,X$12:AE$150,8)=VLOOKUP(A204,X$12:AE$150,8),0,VLOOKUP(A205,X$12:AE$150,8))</f>
        <v>0</v>
      </c>
      <c r="P205" s="13">
        <f t="shared" ca="1" si="73"/>
        <v>11.48911</v>
      </c>
      <c r="Q205" s="20">
        <f t="shared" si="74"/>
        <v>0</v>
      </c>
      <c r="R205" s="13">
        <f t="shared" ref="R205:R268" si="83">IF(Q205&gt;0,TRUNC(Q205*C205,8),0)</f>
        <v>0</v>
      </c>
      <c r="S205" s="4" t="str">
        <f t="shared" ref="S205:S268" si="84">IF(O204&gt;0,VLOOKUP(O204,W$12:AG$150,10),S204)</f>
        <v>J=</v>
      </c>
      <c r="T205" s="34">
        <f t="shared" ref="T205:T268" si="85">IF(O204&gt;0,VLOOKUP(O204,W$12:AG$150,11),T204)</f>
        <v>44424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42">
        <f t="shared" si="75"/>
        <v>44256</v>
      </c>
      <c r="B206" s="72">
        <f t="shared" ref="B206:B269" ca="1" si="86">IF(A206&lt;=TODAY(),C206+P206,IF(AND(A206&gt;TODAY(),A206&lt;=$B$1),IF(VLOOKUP(TODAY(),$A$10:$D$5000,4,FALSE)=0,"n.d",C206+P206),"n.d"))</f>
        <v>10011.48911</v>
      </c>
      <c r="C206" s="6">
        <f t="shared" si="76"/>
        <v>10000</v>
      </c>
      <c r="D206" s="12">
        <f ca="1">IF(A206&lt;$B$1,VLOOKUP(A206,[1]DI!$A$4:$B$15000,2,FALSE),0)</f>
        <v>1.9000000000000006E-2</v>
      </c>
      <c r="E206" s="13">
        <f t="shared" ca="1" si="69"/>
        <v>1.0000746899999999</v>
      </c>
      <c r="F206" s="13">
        <f ca="1">(TRUNC(PRODUCT($E$12:$E205),16))</f>
        <v>1.00983204467104</v>
      </c>
      <c r="G206" s="13">
        <f t="shared" ca="1" si="77"/>
        <v>1.0092288525812501</v>
      </c>
      <c r="H206" s="13">
        <f t="shared" ca="1" si="70"/>
        <v>1.00059768</v>
      </c>
      <c r="I206" s="12">
        <f t="shared" si="78"/>
        <v>1.7500000000000002E-2</v>
      </c>
      <c r="J206" s="34">
        <f t="shared" si="79"/>
        <v>44244</v>
      </c>
      <c r="K206" s="2">
        <f t="shared" si="80"/>
        <v>8</v>
      </c>
      <c r="L206" s="17">
        <f t="shared" si="81"/>
        <v>8</v>
      </c>
      <c r="M206" s="11">
        <f t="shared" si="71"/>
        <v>1.0005509020000001</v>
      </c>
      <c r="N206" s="11">
        <f t="shared" ca="1" si="72"/>
        <v>1.001148911</v>
      </c>
      <c r="O206" s="17">
        <f t="shared" si="82"/>
        <v>0</v>
      </c>
      <c r="P206" s="13">
        <f t="shared" ca="1" si="73"/>
        <v>11.48911</v>
      </c>
      <c r="Q206" s="20">
        <f t="shared" si="74"/>
        <v>0</v>
      </c>
      <c r="R206" s="13">
        <f t="shared" si="83"/>
        <v>0</v>
      </c>
      <c r="S206" s="4" t="str">
        <f t="shared" si="84"/>
        <v>J=</v>
      </c>
      <c r="T206" s="34">
        <f t="shared" si="85"/>
        <v>44424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42">
        <f t="shared" si="75"/>
        <v>44257</v>
      </c>
      <c r="B207" s="72">
        <f t="shared" ca="1" si="86"/>
        <v>10012.926129990001</v>
      </c>
      <c r="C207" s="6">
        <f t="shared" si="76"/>
        <v>10000</v>
      </c>
      <c r="D207" s="12">
        <f ca="1">IF(A207&lt;$B$1,VLOOKUP(A207,[1]DI!$A$4:$B$15000,2,FALSE),0)</f>
        <v>1.9000000000000006E-2</v>
      </c>
      <c r="E207" s="13">
        <f t="shared" ca="1" si="69"/>
        <v>1.0000746899999999</v>
      </c>
      <c r="F207" s="13">
        <f ca="1">(TRUNC(PRODUCT($E$12:$E206),16))</f>
        <v>1.00990746902645</v>
      </c>
      <c r="G207" s="13">
        <f t="shared" ca="1" si="77"/>
        <v>1.0092288525812501</v>
      </c>
      <c r="H207" s="13">
        <f t="shared" ca="1" si="70"/>
        <v>1.00067241</v>
      </c>
      <c r="I207" s="12">
        <f t="shared" si="78"/>
        <v>1.7500000000000002E-2</v>
      </c>
      <c r="J207" s="34">
        <f t="shared" si="79"/>
        <v>44244</v>
      </c>
      <c r="K207" s="2">
        <f t="shared" si="80"/>
        <v>9</v>
      </c>
      <c r="L207" s="17">
        <f t="shared" si="81"/>
        <v>9</v>
      </c>
      <c r="M207" s="11">
        <f t="shared" si="71"/>
        <v>1.0006197859999999</v>
      </c>
      <c r="N207" s="11">
        <f t="shared" ca="1" si="72"/>
        <v>1.0012926129999999</v>
      </c>
      <c r="O207" s="17">
        <f t="shared" si="82"/>
        <v>0</v>
      </c>
      <c r="P207" s="13">
        <f t="shared" ca="1" si="73"/>
        <v>12.92612999</v>
      </c>
      <c r="Q207" s="20">
        <f t="shared" si="74"/>
        <v>0</v>
      </c>
      <c r="R207" s="13">
        <f t="shared" si="83"/>
        <v>0</v>
      </c>
      <c r="S207" s="4" t="str">
        <f t="shared" si="84"/>
        <v>J=</v>
      </c>
      <c r="T207" s="34">
        <f t="shared" si="85"/>
        <v>44424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42">
        <f t="shared" si="75"/>
        <v>44258</v>
      </c>
      <c r="B208" s="72">
        <f t="shared" ca="1" si="86"/>
        <v>10014.363399989999</v>
      </c>
      <c r="C208" s="6">
        <f t="shared" si="76"/>
        <v>10000</v>
      </c>
      <c r="D208" s="12">
        <f ca="1">IF(A208&lt;$B$1,VLOOKUP(A208,[1]DI!$A$4:$B$15000,2,FALSE),0)</f>
        <v>1.9000000000000006E-2</v>
      </c>
      <c r="E208" s="13">
        <f t="shared" ca="1" si="69"/>
        <v>1.0000746899999999</v>
      </c>
      <c r="F208" s="13">
        <f ca="1">(TRUNC(PRODUCT($E$12:$E207),16))</f>
        <v>1.0099828990153199</v>
      </c>
      <c r="G208" s="13">
        <f t="shared" ca="1" si="77"/>
        <v>1.0092288525812501</v>
      </c>
      <c r="H208" s="13">
        <f t="shared" ca="1" si="70"/>
        <v>1.00074715</v>
      </c>
      <c r="I208" s="12">
        <f t="shared" si="78"/>
        <v>1.7500000000000002E-2</v>
      </c>
      <c r="J208" s="34">
        <f t="shared" si="79"/>
        <v>44244</v>
      </c>
      <c r="K208" s="2">
        <f t="shared" si="80"/>
        <v>10</v>
      </c>
      <c r="L208" s="17">
        <f t="shared" si="81"/>
        <v>10</v>
      </c>
      <c r="M208" s="11">
        <f t="shared" si="71"/>
        <v>1.0006886749999999</v>
      </c>
      <c r="N208" s="11">
        <f t="shared" ca="1" si="72"/>
        <v>1.0014363399999999</v>
      </c>
      <c r="O208" s="17">
        <f t="shared" si="82"/>
        <v>0</v>
      </c>
      <c r="P208" s="13">
        <f t="shared" ca="1" si="73"/>
        <v>14.36339999</v>
      </c>
      <c r="Q208" s="20">
        <f t="shared" si="74"/>
        <v>0</v>
      </c>
      <c r="R208" s="13">
        <f t="shared" si="83"/>
        <v>0</v>
      </c>
      <c r="S208" s="4" t="str">
        <f t="shared" si="84"/>
        <v>J=</v>
      </c>
      <c r="T208" s="34">
        <f t="shared" si="85"/>
        <v>44424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42">
        <f t="shared" si="75"/>
        <v>44259</v>
      </c>
      <c r="B209" s="72">
        <f t="shared" ca="1" si="86"/>
        <v>10015.800919990001</v>
      </c>
      <c r="C209" s="6">
        <f t="shared" si="76"/>
        <v>10000</v>
      </c>
      <c r="D209" s="12">
        <f ca="1">IF(A209&lt;$B$1,VLOOKUP(A209,[1]DI!$A$4:$B$15000,2,FALSE),0)</f>
        <v>1.9000000000000006E-2</v>
      </c>
      <c r="E209" s="13">
        <f t="shared" ca="1" si="69"/>
        <v>1.0000746899999999</v>
      </c>
      <c r="F209" s="13">
        <f ca="1">(TRUNC(PRODUCT($E$12:$E208),16))</f>
        <v>1.0100583346380401</v>
      </c>
      <c r="G209" s="13">
        <f t="shared" ca="1" si="77"/>
        <v>1.0092288525812501</v>
      </c>
      <c r="H209" s="13">
        <f t="shared" ca="1" si="70"/>
        <v>1.0008219</v>
      </c>
      <c r="I209" s="12">
        <f t="shared" si="78"/>
        <v>1.7500000000000002E-2</v>
      </c>
      <c r="J209" s="34">
        <f t="shared" si="79"/>
        <v>44244</v>
      </c>
      <c r="K209" s="2">
        <f t="shared" si="80"/>
        <v>11</v>
      </c>
      <c r="L209" s="17">
        <f t="shared" si="81"/>
        <v>11</v>
      </c>
      <c r="M209" s="11">
        <f t="shared" si="71"/>
        <v>1.0007575689999999</v>
      </c>
      <c r="N209" s="11">
        <f t="shared" ca="1" si="72"/>
        <v>1.001580092</v>
      </c>
      <c r="O209" s="17">
        <f t="shared" si="82"/>
        <v>0</v>
      </c>
      <c r="P209" s="13">
        <f t="shared" ca="1" si="73"/>
        <v>15.800919990000001</v>
      </c>
      <c r="Q209" s="20">
        <f t="shared" si="74"/>
        <v>0</v>
      </c>
      <c r="R209" s="13">
        <f t="shared" si="83"/>
        <v>0</v>
      </c>
      <c r="S209" s="4" t="str">
        <f t="shared" si="84"/>
        <v>J=</v>
      </c>
      <c r="T209" s="34">
        <f t="shared" si="85"/>
        <v>44424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42">
        <f t="shared" si="75"/>
        <v>44260</v>
      </c>
      <c r="B210" s="72">
        <f t="shared" ca="1" si="86"/>
        <v>10017.238579999999</v>
      </c>
      <c r="C210" s="6">
        <f t="shared" si="76"/>
        <v>10000</v>
      </c>
      <c r="D210" s="12">
        <f ca="1">IF(A210&lt;$B$1,VLOOKUP(A210,[1]DI!$A$4:$B$15000,2,FALSE),0)</f>
        <v>1.9000000000000006E-2</v>
      </c>
      <c r="E210" s="13">
        <f t="shared" ca="1" si="69"/>
        <v>1.0000746899999999</v>
      </c>
      <c r="F210" s="13">
        <f ca="1">(TRUNC(PRODUCT($E$12:$E209),16))</f>
        <v>1.0101337758950599</v>
      </c>
      <c r="G210" s="13">
        <f t="shared" ca="1" si="77"/>
        <v>1.0092288525812501</v>
      </c>
      <c r="H210" s="13">
        <f t="shared" ca="1" si="70"/>
        <v>1.0008966500000001</v>
      </c>
      <c r="I210" s="12">
        <f t="shared" si="78"/>
        <v>1.7500000000000002E-2</v>
      </c>
      <c r="J210" s="34">
        <f t="shared" si="79"/>
        <v>44244</v>
      </c>
      <c r="K210" s="2">
        <f t="shared" si="80"/>
        <v>12</v>
      </c>
      <c r="L210" s="17">
        <f t="shared" si="81"/>
        <v>12</v>
      </c>
      <c r="M210" s="11">
        <f t="shared" si="71"/>
        <v>1.000826467</v>
      </c>
      <c r="N210" s="11">
        <f t="shared" ca="1" si="72"/>
        <v>1.0017238580000001</v>
      </c>
      <c r="O210" s="17">
        <f t="shared" si="82"/>
        <v>0</v>
      </c>
      <c r="P210" s="13">
        <f t="shared" ca="1" si="73"/>
        <v>17.238579999999999</v>
      </c>
      <c r="Q210" s="20">
        <f t="shared" si="74"/>
        <v>0</v>
      </c>
      <c r="R210" s="13">
        <f t="shared" si="83"/>
        <v>0</v>
      </c>
      <c r="S210" s="4" t="str">
        <f t="shared" si="84"/>
        <v>J=</v>
      </c>
      <c r="T210" s="34">
        <f t="shared" si="85"/>
        <v>44424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42">
        <f t="shared" si="75"/>
        <v>44261</v>
      </c>
      <c r="B211" s="72">
        <f t="shared" ca="1" si="86"/>
        <v>10018.6765</v>
      </c>
      <c r="C211" s="6">
        <f t="shared" si="76"/>
        <v>10000</v>
      </c>
      <c r="D211" s="12">
        <f ca="1">IF(A211&lt;$B$1,VLOOKUP(A211,[1]DI!$A$4:$B$15000,2,FALSE),0)</f>
        <v>0</v>
      </c>
      <c r="E211" s="13">
        <f t="shared" ca="1" si="69"/>
        <v>1</v>
      </c>
      <c r="F211" s="13">
        <f ca="1">(TRUNC(PRODUCT($E$12:$E210),16))</f>
        <v>1.01020922278678</v>
      </c>
      <c r="G211" s="13">
        <f t="shared" ca="1" si="77"/>
        <v>1.0092288525812501</v>
      </c>
      <c r="H211" s="13">
        <f t="shared" ca="1" si="70"/>
        <v>1.00097141</v>
      </c>
      <c r="I211" s="12">
        <f t="shared" si="78"/>
        <v>1.7500000000000002E-2</v>
      </c>
      <c r="J211" s="34">
        <f t="shared" si="79"/>
        <v>44244</v>
      </c>
      <c r="K211" s="2">
        <f t="shared" si="80"/>
        <v>12</v>
      </c>
      <c r="L211" s="17">
        <f t="shared" si="81"/>
        <v>13</v>
      </c>
      <c r="M211" s="11">
        <f t="shared" si="71"/>
        <v>1.0008953700000001</v>
      </c>
      <c r="N211" s="11">
        <f t="shared" ca="1" si="72"/>
        <v>1.0018676500000001</v>
      </c>
      <c r="O211" s="17">
        <f t="shared" si="82"/>
        <v>0</v>
      </c>
      <c r="P211" s="13">
        <f t="shared" ca="1" si="73"/>
        <v>18.676500000000001</v>
      </c>
      <c r="Q211" s="20">
        <f t="shared" si="74"/>
        <v>0</v>
      </c>
      <c r="R211" s="13">
        <f t="shared" si="83"/>
        <v>0</v>
      </c>
      <c r="S211" s="4" t="str">
        <f t="shared" si="84"/>
        <v>J=</v>
      </c>
      <c r="T211" s="34">
        <f t="shared" si="85"/>
        <v>44424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42">
        <f t="shared" si="75"/>
        <v>44262</v>
      </c>
      <c r="B212" s="72">
        <f t="shared" ca="1" si="86"/>
        <v>10018.6765</v>
      </c>
      <c r="C212" s="6">
        <f t="shared" si="76"/>
        <v>10000</v>
      </c>
      <c r="D212" s="12">
        <f ca="1">IF(A212&lt;$B$1,VLOOKUP(A212,[1]DI!$A$4:$B$15000,2,FALSE),0)</f>
        <v>0</v>
      </c>
      <c r="E212" s="13">
        <f t="shared" ca="1" si="69"/>
        <v>1</v>
      </c>
      <c r="F212" s="13">
        <f ca="1">(TRUNC(PRODUCT($E$12:$E211),16))</f>
        <v>1.01020922278678</v>
      </c>
      <c r="G212" s="13">
        <f t="shared" ca="1" si="77"/>
        <v>1.0092288525812501</v>
      </c>
      <c r="H212" s="13">
        <f t="shared" ca="1" si="70"/>
        <v>1.00097141</v>
      </c>
      <c r="I212" s="12">
        <f t="shared" si="78"/>
        <v>1.7500000000000002E-2</v>
      </c>
      <c r="J212" s="34">
        <f t="shared" si="79"/>
        <v>44244</v>
      </c>
      <c r="K212" s="2">
        <f t="shared" si="80"/>
        <v>12</v>
      </c>
      <c r="L212" s="17">
        <f t="shared" si="81"/>
        <v>13</v>
      </c>
      <c r="M212" s="11">
        <f t="shared" si="71"/>
        <v>1.0008953700000001</v>
      </c>
      <c r="N212" s="11">
        <f t="shared" ca="1" si="72"/>
        <v>1.0018676500000001</v>
      </c>
      <c r="O212" s="17">
        <f t="shared" si="82"/>
        <v>0</v>
      </c>
      <c r="P212" s="13">
        <f t="shared" ca="1" si="73"/>
        <v>18.676500000000001</v>
      </c>
      <c r="Q212" s="20">
        <f t="shared" si="74"/>
        <v>0</v>
      </c>
      <c r="R212" s="13">
        <f t="shared" si="83"/>
        <v>0</v>
      </c>
      <c r="S212" s="4" t="str">
        <f t="shared" si="84"/>
        <v>J=</v>
      </c>
      <c r="T212" s="34">
        <f t="shared" si="85"/>
        <v>44424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42">
        <f t="shared" si="75"/>
        <v>44263</v>
      </c>
      <c r="B213" s="72">
        <f t="shared" ca="1" si="86"/>
        <v>10018.6765</v>
      </c>
      <c r="C213" s="6">
        <f t="shared" si="76"/>
        <v>10000</v>
      </c>
      <c r="D213" s="12">
        <f ca="1">IF(A213&lt;$B$1,VLOOKUP(A213,[1]DI!$A$4:$B$15000,2,FALSE),0)</f>
        <v>1.9000000000000006E-2</v>
      </c>
      <c r="E213" s="13">
        <f t="shared" ca="1" si="69"/>
        <v>1.0000746899999999</v>
      </c>
      <c r="F213" s="13">
        <f ca="1">(TRUNC(PRODUCT($E$12:$E212),16))</f>
        <v>1.01020922278678</v>
      </c>
      <c r="G213" s="13">
        <f t="shared" ca="1" si="77"/>
        <v>1.0092288525812501</v>
      </c>
      <c r="H213" s="13">
        <f t="shared" ca="1" si="70"/>
        <v>1.00097141</v>
      </c>
      <c r="I213" s="12">
        <f t="shared" si="78"/>
        <v>1.7500000000000002E-2</v>
      </c>
      <c r="J213" s="34">
        <f t="shared" si="79"/>
        <v>44244</v>
      </c>
      <c r="K213" s="2">
        <f t="shared" si="80"/>
        <v>13</v>
      </c>
      <c r="L213" s="17">
        <f t="shared" si="81"/>
        <v>13</v>
      </c>
      <c r="M213" s="11">
        <f t="shared" si="71"/>
        <v>1.0008953700000001</v>
      </c>
      <c r="N213" s="11">
        <f t="shared" ca="1" si="72"/>
        <v>1.0018676500000001</v>
      </c>
      <c r="O213" s="17">
        <f t="shared" si="82"/>
        <v>0</v>
      </c>
      <c r="P213" s="13">
        <f t="shared" ca="1" si="73"/>
        <v>18.676500000000001</v>
      </c>
      <c r="Q213" s="20">
        <f t="shared" si="74"/>
        <v>0</v>
      </c>
      <c r="R213" s="13">
        <f t="shared" si="83"/>
        <v>0</v>
      </c>
      <c r="S213" s="4" t="str">
        <f t="shared" si="84"/>
        <v>J=</v>
      </c>
      <c r="T213" s="34">
        <f t="shared" si="85"/>
        <v>44424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42">
        <f t="shared" si="75"/>
        <v>44264</v>
      </c>
      <c r="B214" s="72">
        <f t="shared" ca="1" si="86"/>
        <v>10020.11457</v>
      </c>
      <c r="C214" s="6">
        <f t="shared" si="76"/>
        <v>10000</v>
      </c>
      <c r="D214" s="12">
        <f ca="1">IF(A214&lt;$B$1,VLOOKUP(A214,[1]DI!$A$4:$B$15000,2,FALSE),0)</f>
        <v>1.9000000000000006E-2</v>
      </c>
      <c r="E214" s="13">
        <f t="shared" ca="1" si="69"/>
        <v>1.0000746899999999</v>
      </c>
      <c r="F214" s="13">
        <f ca="1">(TRUNC(PRODUCT($E$12:$E213),16))</f>
        <v>1.0102846753136301</v>
      </c>
      <c r="G214" s="13">
        <f t="shared" ca="1" si="77"/>
        <v>1.0092288525812501</v>
      </c>
      <c r="H214" s="13">
        <f t="shared" ca="1" si="70"/>
        <v>1.00104617</v>
      </c>
      <c r="I214" s="12">
        <f t="shared" si="78"/>
        <v>1.7500000000000002E-2</v>
      </c>
      <c r="J214" s="34">
        <f t="shared" si="79"/>
        <v>44244</v>
      </c>
      <c r="K214" s="2">
        <f t="shared" si="80"/>
        <v>14</v>
      </c>
      <c r="L214" s="17">
        <f t="shared" si="81"/>
        <v>14</v>
      </c>
      <c r="M214" s="11">
        <f t="shared" si="71"/>
        <v>1.0009642780000001</v>
      </c>
      <c r="N214" s="11">
        <f t="shared" ca="1" si="72"/>
        <v>1.002011457</v>
      </c>
      <c r="O214" s="17">
        <f t="shared" si="82"/>
        <v>0</v>
      </c>
      <c r="P214" s="13">
        <f t="shared" ca="1" si="73"/>
        <v>20.114570000000001</v>
      </c>
      <c r="Q214" s="20">
        <f t="shared" si="74"/>
        <v>0</v>
      </c>
      <c r="R214" s="13">
        <f t="shared" si="83"/>
        <v>0</v>
      </c>
      <c r="S214" s="4" t="str">
        <f t="shared" si="84"/>
        <v>J=</v>
      </c>
      <c r="T214" s="34">
        <f t="shared" si="85"/>
        <v>44424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42">
        <f t="shared" si="75"/>
        <v>44265</v>
      </c>
      <c r="B215" s="72">
        <f t="shared" ca="1" si="86"/>
        <v>10021.55287999</v>
      </c>
      <c r="C215" s="6">
        <f t="shared" si="76"/>
        <v>10000</v>
      </c>
      <c r="D215" s="12">
        <f ca="1">IF(A215&lt;$B$1,VLOOKUP(A215,[1]DI!$A$4:$B$15000,2,FALSE),0)</f>
        <v>1.9000000000000006E-2</v>
      </c>
      <c r="E215" s="13">
        <f t="shared" ca="1" si="69"/>
        <v>1.0000746899999999</v>
      </c>
      <c r="F215" s="13">
        <f ca="1">(TRUNC(PRODUCT($E$12:$E214),16))</f>
        <v>1.0103601334760299</v>
      </c>
      <c r="G215" s="13">
        <f t="shared" ca="1" si="77"/>
        <v>1.0092288525812501</v>
      </c>
      <c r="H215" s="13">
        <f t="shared" ca="1" si="70"/>
        <v>1.0011209400000001</v>
      </c>
      <c r="I215" s="12">
        <f t="shared" si="78"/>
        <v>1.7500000000000002E-2</v>
      </c>
      <c r="J215" s="34">
        <f t="shared" si="79"/>
        <v>44244</v>
      </c>
      <c r="K215" s="2">
        <f t="shared" si="80"/>
        <v>15</v>
      </c>
      <c r="L215" s="17">
        <f t="shared" si="81"/>
        <v>15</v>
      </c>
      <c r="M215" s="11">
        <f t="shared" si="71"/>
        <v>1.00103319</v>
      </c>
      <c r="N215" s="11">
        <f t="shared" ca="1" si="72"/>
        <v>1.002155288</v>
      </c>
      <c r="O215" s="17">
        <f t="shared" si="82"/>
        <v>0</v>
      </c>
      <c r="P215" s="13">
        <f t="shared" ca="1" si="73"/>
        <v>21.552879990000001</v>
      </c>
      <c r="Q215" s="20">
        <f t="shared" si="74"/>
        <v>0</v>
      </c>
      <c r="R215" s="13">
        <f t="shared" si="83"/>
        <v>0</v>
      </c>
      <c r="S215" s="4" t="str">
        <f t="shared" si="84"/>
        <v>J=</v>
      </c>
      <c r="T215" s="34">
        <f t="shared" si="85"/>
        <v>44424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42">
        <f t="shared" si="75"/>
        <v>44266</v>
      </c>
      <c r="B216" s="72">
        <f t="shared" ca="1" si="86"/>
        <v>10022.991359989999</v>
      </c>
      <c r="C216" s="6">
        <f t="shared" si="76"/>
        <v>10000</v>
      </c>
      <c r="D216" s="12">
        <f ca="1">IF(A216&lt;$B$1,VLOOKUP(A216,[1]DI!$A$4:$B$15000,2,FALSE),0)</f>
        <v>1.9000000000000006E-2</v>
      </c>
      <c r="E216" s="13">
        <f t="shared" ca="1" si="69"/>
        <v>1.0000746899999999</v>
      </c>
      <c r="F216" s="13">
        <f ca="1">(TRUNC(PRODUCT($E$12:$E215),16))</f>
        <v>1.0104355972743999</v>
      </c>
      <c r="G216" s="13">
        <f t="shared" ca="1" si="77"/>
        <v>1.0092288525812501</v>
      </c>
      <c r="H216" s="13">
        <f t="shared" ca="1" si="70"/>
        <v>1.00119571</v>
      </c>
      <c r="I216" s="12">
        <f t="shared" si="78"/>
        <v>1.7500000000000002E-2</v>
      </c>
      <c r="J216" s="34">
        <f t="shared" si="79"/>
        <v>44244</v>
      </c>
      <c r="K216" s="2">
        <f t="shared" si="80"/>
        <v>16</v>
      </c>
      <c r="L216" s="17">
        <f t="shared" si="81"/>
        <v>16</v>
      </c>
      <c r="M216" s="11">
        <f t="shared" si="71"/>
        <v>1.001102108</v>
      </c>
      <c r="N216" s="11">
        <f t="shared" ca="1" si="72"/>
        <v>1.002299136</v>
      </c>
      <c r="O216" s="17">
        <f t="shared" si="82"/>
        <v>0</v>
      </c>
      <c r="P216" s="13">
        <f t="shared" ca="1" si="73"/>
        <v>22.991359989999999</v>
      </c>
      <c r="Q216" s="20">
        <f t="shared" si="74"/>
        <v>0</v>
      </c>
      <c r="R216" s="13">
        <f t="shared" si="83"/>
        <v>0</v>
      </c>
      <c r="S216" s="4" t="str">
        <f t="shared" si="84"/>
        <v>J=</v>
      </c>
      <c r="T216" s="34">
        <f t="shared" si="85"/>
        <v>44424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42">
        <f t="shared" si="75"/>
        <v>44267</v>
      </c>
      <c r="B217" s="72">
        <f t="shared" ca="1" si="86"/>
        <v>10024.430079989999</v>
      </c>
      <c r="C217" s="6">
        <f t="shared" si="76"/>
        <v>10000</v>
      </c>
      <c r="D217" s="12">
        <f ca="1">IF(A217&lt;$B$1,VLOOKUP(A217,[1]DI!$A$4:$B$15000,2,FALSE),0)</f>
        <v>1.9000000000000006E-2</v>
      </c>
      <c r="E217" s="13">
        <f t="shared" ca="1" si="69"/>
        <v>1.0000746899999999</v>
      </c>
      <c r="F217" s="13">
        <f ca="1">(TRUNC(PRODUCT($E$12:$E216),16))</f>
        <v>1.0105110667091599</v>
      </c>
      <c r="G217" s="13">
        <f t="shared" ca="1" si="77"/>
        <v>1.0092288525812501</v>
      </c>
      <c r="H217" s="13">
        <f t="shared" ca="1" si="70"/>
        <v>1.00127049</v>
      </c>
      <c r="I217" s="12">
        <f t="shared" si="78"/>
        <v>1.7500000000000002E-2</v>
      </c>
      <c r="J217" s="34">
        <f t="shared" si="79"/>
        <v>44244</v>
      </c>
      <c r="K217" s="2">
        <f t="shared" si="80"/>
        <v>17</v>
      </c>
      <c r="L217" s="17">
        <f t="shared" si="81"/>
        <v>17</v>
      </c>
      <c r="M217" s="11">
        <f t="shared" si="71"/>
        <v>1.0011710300000001</v>
      </c>
      <c r="N217" s="11">
        <f t="shared" ca="1" si="72"/>
        <v>1.002443008</v>
      </c>
      <c r="O217" s="17">
        <f t="shared" si="82"/>
        <v>0</v>
      </c>
      <c r="P217" s="13">
        <f t="shared" ca="1" si="73"/>
        <v>24.430079989999999</v>
      </c>
      <c r="Q217" s="20">
        <f t="shared" si="74"/>
        <v>0</v>
      </c>
      <c r="R217" s="13">
        <f t="shared" si="83"/>
        <v>0</v>
      </c>
      <c r="S217" s="4" t="str">
        <f t="shared" si="84"/>
        <v>J=</v>
      </c>
      <c r="T217" s="34">
        <f t="shared" si="85"/>
        <v>44424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42">
        <f t="shared" si="75"/>
        <v>44268</v>
      </c>
      <c r="B218" s="72">
        <f t="shared" ca="1" si="86"/>
        <v>10025.86895</v>
      </c>
      <c r="C218" s="6">
        <f t="shared" si="76"/>
        <v>10000</v>
      </c>
      <c r="D218" s="12">
        <f ca="1">IF(A218&lt;$B$1,VLOOKUP(A218,[1]DI!$A$4:$B$15000,2,FALSE),0)</f>
        <v>0</v>
      </c>
      <c r="E218" s="13">
        <f t="shared" ca="1" si="69"/>
        <v>1</v>
      </c>
      <c r="F218" s="13">
        <f ca="1">(TRUNC(PRODUCT($E$12:$E217),16))</f>
        <v>1.01058654178073</v>
      </c>
      <c r="G218" s="13">
        <f t="shared" ca="1" si="77"/>
        <v>1.0092288525812501</v>
      </c>
      <c r="H218" s="13">
        <f t="shared" ca="1" si="70"/>
        <v>1.0013452700000001</v>
      </c>
      <c r="I218" s="12">
        <f t="shared" si="78"/>
        <v>1.7500000000000002E-2</v>
      </c>
      <c r="J218" s="34">
        <f t="shared" si="79"/>
        <v>44244</v>
      </c>
      <c r="K218" s="2">
        <f t="shared" si="80"/>
        <v>17</v>
      </c>
      <c r="L218" s="17">
        <f t="shared" si="81"/>
        <v>18</v>
      </c>
      <c r="M218" s="11">
        <f t="shared" si="71"/>
        <v>1.0012399569999999</v>
      </c>
      <c r="N218" s="11">
        <f t="shared" ca="1" si="72"/>
        <v>1.0025868950000001</v>
      </c>
      <c r="O218" s="17">
        <f t="shared" si="82"/>
        <v>0</v>
      </c>
      <c r="P218" s="13">
        <f t="shared" ca="1" si="73"/>
        <v>25.868950000000002</v>
      </c>
      <c r="Q218" s="20">
        <f t="shared" si="74"/>
        <v>0</v>
      </c>
      <c r="R218" s="13">
        <f t="shared" si="83"/>
        <v>0</v>
      </c>
      <c r="S218" s="4" t="str">
        <f t="shared" si="84"/>
        <v>J=</v>
      </c>
      <c r="T218" s="34">
        <f t="shared" si="85"/>
        <v>44424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42">
        <f t="shared" si="75"/>
        <v>44269</v>
      </c>
      <c r="B219" s="72">
        <f t="shared" ca="1" si="86"/>
        <v>10025.86895</v>
      </c>
      <c r="C219" s="6">
        <f t="shared" si="76"/>
        <v>10000</v>
      </c>
      <c r="D219" s="12">
        <f ca="1">IF(A219&lt;$B$1,VLOOKUP(A219,[1]DI!$A$4:$B$15000,2,FALSE),0)</f>
        <v>0</v>
      </c>
      <c r="E219" s="13">
        <f t="shared" ca="1" si="69"/>
        <v>1</v>
      </c>
      <c r="F219" s="13">
        <f ca="1">(TRUNC(PRODUCT($E$12:$E218),16))</f>
        <v>1.01058654178073</v>
      </c>
      <c r="G219" s="13">
        <f t="shared" ca="1" si="77"/>
        <v>1.0092288525812501</v>
      </c>
      <c r="H219" s="13">
        <f t="shared" ca="1" si="70"/>
        <v>1.0013452700000001</v>
      </c>
      <c r="I219" s="12">
        <f t="shared" si="78"/>
        <v>1.7500000000000002E-2</v>
      </c>
      <c r="J219" s="34">
        <f t="shared" si="79"/>
        <v>44244</v>
      </c>
      <c r="K219" s="2">
        <f t="shared" si="80"/>
        <v>17</v>
      </c>
      <c r="L219" s="17">
        <f t="shared" si="81"/>
        <v>18</v>
      </c>
      <c r="M219" s="11">
        <f t="shared" si="71"/>
        <v>1.0012399569999999</v>
      </c>
      <c r="N219" s="11">
        <f t="shared" ca="1" si="72"/>
        <v>1.0025868950000001</v>
      </c>
      <c r="O219" s="17">
        <f t="shared" si="82"/>
        <v>0</v>
      </c>
      <c r="P219" s="13">
        <f t="shared" ca="1" si="73"/>
        <v>25.868950000000002</v>
      </c>
      <c r="Q219" s="20">
        <f t="shared" si="74"/>
        <v>0</v>
      </c>
      <c r="R219" s="13">
        <f t="shared" si="83"/>
        <v>0</v>
      </c>
      <c r="S219" s="4" t="str">
        <f t="shared" si="84"/>
        <v>J=</v>
      </c>
      <c r="T219" s="34">
        <f t="shared" si="85"/>
        <v>44424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42">
        <f t="shared" si="75"/>
        <v>44270</v>
      </c>
      <c r="B220" s="72">
        <f t="shared" ca="1" si="86"/>
        <v>10025.86895</v>
      </c>
      <c r="C220" s="6">
        <f t="shared" si="76"/>
        <v>10000</v>
      </c>
      <c r="D220" s="12">
        <f ca="1">IF(A220&lt;$B$1,VLOOKUP(A220,[1]DI!$A$4:$B$15000,2,FALSE),0)</f>
        <v>1.9000000000000006E-2</v>
      </c>
      <c r="E220" s="13">
        <f t="shared" ca="1" si="69"/>
        <v>1.0000746899999999</v>
      </c>
      <c r="F220" s="13">
        <f ca="1">(TRUNC(PRODUCT($E$12:$E219),16))</f>
        <v>1.01058654178073</v>
      </c>
      <c r="G220" s="13">
        <f t="shared" ca="1" si="77"/>
        <v>1.0092288525812501</v>
      </c>
      <c r="H220" s="13">
        <f t="shared" ca="1" si="70"/>
        <v>1.0013452700000001</v>
      </c>
      <c r="I220" s="12">
        <f t="shared" si="78"/>
        <v>1.7500000000000002E-2</v>
      </c>
      <c r="J220" s="34">
        <f t="shared" si="79"/>
        <v>44244</v>
      </c>
      <c r="K220" s="2">
        <f t="shared" si="80"/>
        <v>18</v>
      </c>
      <c r="L220" s="17">
        <f t="shared" si="81"/>
        <v>18</v>
      </c>
      <c r="M220" s="11">
        <f t="shared" si="71"/>
        <v>1.0012399569999999</v>
      </c>
      <c r="N220" s="11">
        <f t="shared" ca="1" si="72"/>
        <v>1.0025868950000001</v>
      </c>
      <c r="O220" s="17">
        <f t="shared" si="82"/>
        <v>0</v>
      </c>
      <c r="P220" s="13">
        <f t="shared" ca="1" si="73"/>
        <v>25.868950000000002</v>
      </c>
      <c r="Q220" s="20">
        <f t="shared" si="74"/>
        <v>0</v>
      </c>
      <c r="R220" s="13">
        <f t="shared" si="83"/>
        <v>0</v>
      </c>
      <c r="S220" s="4" t="str">
        <f t="shared" si="84"/>
        <v>J=</v>
      </c>
      <c r="T220" s="34">
        <f t="shared" si="85"/>
        <v>44424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42">
        <f t="shared" si="75"/>
        <v>44271</v>
      </c>
      <c r="B221" s="72">
        <f t="shared" ca="1" si="86"/>
        <v>10027.308069999999</v>
      </c>
      <c r="C221" s="6">
        <f t="shared" si="76"/>
        <v>10000</v>
      </c>
      <c r="D221" s="12">
        <f ca="1">IF(A221&lt;$B$1,VLOOKUP(A221,[1]DI!$A$4:$B$15000,2,FALSE),0)</f>
        <v>1.9000000000000006E-2</v>
      </c>
      <c r="E221" s="13">
        <f t="shared" ca="1" si="69"/>
        <v>1.0000746899999999</v>
      </c>
      <c r="F221" s="13">
        <f ca="1">(TRUNC(PRODUCT($E$12:$E220),16))</f>
        <v>1.01066202248954</v>
      </c>
      <c r="G221" s="13">
        <f t="shared" ca="1" si="77"/>
        <v>1.0092288525812501</v>
      </c>
      <c r="H221" s="13">
        <f t="shared" ca="1" si="70"/>
        <v>1.0014200600000001</v>
      </c>
      <c r="I221" s="12">
        <f t="shared" si="78"/>
        <v>1.7500000000000002E-2</v>
      </c>
      <c r="J221" s="34">
        <f t="shared" si="79"/>
        <v>44244</v>
      </c>
      <c r="K221" s="2">
        <f t="shared" si="80"/>
        <v>19</v>
      </c>
      <c r="L221" s="17">
        <f t="shared" si="81"/>
        <v>19</v>
      </c>
      <c r="M221" s="11">
        <f t="shared" si="71"/>
        <v>1.0013088880000001</v>
      </c>
      <c r="N221" s="11">
        <f t="shared" ca="1" si="72"/>
        <v>1.0027308070000001</v>
      </c>
      <c r="O221" s="17">
        <f t="shared" si="82"/>
        <v>0</v>
      </c>
      <c r="P221" s="13">
        <f t="shared" ca="1" si="73"/>
        <v>27.308070000000001</v>
      </c>
      <c r="Q221" s="20">
        <f t="shared" si="74"/>
        <v>0</v>
      </c>
      <c r="R221" s="13">
        <f t="shared" si="83"/>
        <v>0</v>
      </c>
      <c r="S221" s="4" t="str">
        <f t="shared" si="84"/>
        <v>J=</v>
      </c>
      <c r="T221" s="34">
        <f t="shared" si="85"/>
        <v>44424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42">
        <f t="shared" si="75"/>
        <v>44272</v>
      </c>
      <c r="B222" s="72">
        <f t="shared" ca="1" si="86"/>
        <v>10028.747439999999</v>
      </c>
      <c r="C222" s="6">
        <f t="shared" si="76"/>
        <v>10000</v>
      </c>
      <c r="D222" s="12">
        <f ca="1">IF(A222&lt;$B$1,VLOOKUP(A222,[1]DI!$A$4:$B$15000,2,FALSE),0)</f>
        <v>1.9000000000000006E-2</v>
      </c>
      <c r="E222" s="13">
        <f t="shared" ca="1" si="69"/>
        <v>1.0000746899999999</v>
      </c>
      <c r="F222" s="13">
        <f ca="1">(TRUNC(PRODUCT($E$12:$E221),16))</f>
        <v>1.010737508836</v>
      </c>
      <c r="G222" s="13">
        <f t="shared" ca="1" si="77"/>
        <v>1.0092288525812501</v>
      </c>
      <c r="H222" s="13">
        <f t="shared" ca="1" si="70"/>
        <v>1.00149486</v>
      </c>
      <c r="I222" s="12">
        <f t="shared" si="78"/>
        <v>1.7500000000000002E-2</v>
      </c>
      <c r="J222" s="34">
        <f t="shared" si="79"/>
        <v>44244</v>
      </c>
      <c r="K222" s="2">
        <f t="shared" si="80"/>
        <v>20</v>
      </c>
      <c r="L222" s="17">
        <f t="shared" si="81"/>
        <v>20</v>
      </c>
      <c r="M222" s="11">
        <f t="shared" si="71"/>
        <v>1.001377824</v>
      </c>
      <c r="N222" s="11">
        <f t="shared" ca="1" si="72"/>
        <v>1.0028747440000001</v>
      </c>
      <c r="O222" s="17">
        <f t="shared" si="82"/>
        <v>0</v>
      </c>
      <c r="P222" s="13">
        <f t="shared" ca="1" si="73"/>
        <v>28.747440000000001</v>
      </c>
      <c r="Q222" s="20">
        <f t="shared" si="74"/>
        <v>0</v>
      </c>
      <c r="R222" s="13">
        <f t="shared" si="83"/>
        <v>0</v>
      </c>
      <c r="S222" s="4" t="str">
        <f t="shared" si="84"/>
        <v>J=</v>
      </c>
      <c r="T222" s="34">
        <f t="shared" si="85"/>
        <v>44424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42">
        <f t="shared" si="75"/>
        <v>44273</v>
      </c>
      <c r="B223" s="72">
        <f t="shared" ca="1" si="86"/>
        <v>10030.186959999999</v>
      </c>
      <c r="C223" s="6">
        <f t="shared" si="76"/>
        <v>10000</v>
      </c>
      <c r="D223" s="12">
        <f ca="1">IF(A223&lt;$B$1,VLOOKUP(A223,[1]DI!$A$4:$B$15000,2,FALSE),0)</f>
        <v>2.6499999999999999E-2</v>
      </c>
      <c r="E223" s="13">
        <f t="shared" ca="1" si="69"/>
        <v>1.00010379</v>
      </c>
      <c r="F223" s="13">
        <f ca="1">(TRUNC(PRODUCT($E$12:$E222),16))</f>
        <v>1.01081300082053</v>
      </c>
      <c r="G223" s="13">
        <f t="shared" ca="1" si="77"/>
        <v>1.0092288525812501</v>
      </c>
      <c r="H223" s="13">
        <f t="shared" ca="1" si="70"/>
        <v>1.0015696599999999</v>
      </c>
      <c r="I223" s="12">
        <f t="shared" si="78"/>
        <v>1.7500000000000002E-2</v>
      </c>
      <c r="J223" s="34">
        <f t="shared" si="79"/>
        <v>44244</v>
      </c>
      <c r="K223" s="2">
        <f t="shared" si="80"/>
        <v>21</v>
      </c>
      <c r="L223" s="17">
        <f t="shared" si="81"/>
        <v>21</v>
      </c>
      <c r="M223" s="11">
        <f t="shared" si="71"/>
        <v>1.0014467650000001</v>
      </c>
      <c r="N223" s="11">
        <f t="shared" ca="1" si="72"/>
        <v>1.003018696</v>
      </c>
      <c r="O223" s="17">
        <f t="shared" si="82"/>
        <v>0</v>
      </c>
      <c r="P223" s="13">
        <f t="shared" ca="1" si="73"/>
        <v>30.186959999999999</v>
      </c>
      <c r="Q223" s="20">
        <f t="shared" si="74"/>
        <v>0</v>
      </c>
      <c r="R223" s="13">
        <f t="shared" si="83"/>
        <v>0</v>
      </c>
      <c r="S223" s="4" t="str">
        <f t="shared" si="84"/>
        <v>J=</v>
      </c>
      <c r="T223" s="34">
        <f t="shared" si="85"/>
        <v>44424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42">
        <f t="shared" si="75"/>
        <v>44274</v>
      </c>
      <c r="B224" s="72">
        <f t="shared" ca="1" si="86"/>
        <v>10031.91858</v>
      </c>
      <c r="C224" s="6">
        <f t="shared" si="76"/>
        <v>10000</v>
      </c>
      <c r="D224" s="12">
        <f ca="1">IF(A224&lt;$B$1,VLOOKUP(A224,[1]DI!$A$4:$B$15000,2,FALSE),0)</f>
        <v>2.6499999999999999E-2</v>
      </c>
      <c r="E224" s="13">
        <f t="shared" ca="1" si="69"/>
        <v>1.00010379</v>
      </c>
      <c r="F224" s="13">
        <f ca="1">(TRUNC(PRODUCT($E$12:$E223),16))</f>
        <v>1.0109179131018899</v>
      </c>
      <c r="G224" s="13">
        <f t="shared" ca="1" si="77"/>
        <v>1.0092288525812501</v>
      </c>
      <c r="H224" s="13">
        <f t="shared" ca="1" si="70"/>
        <v>1.0016736100000001</v>
      </c>
      <c r="I224" s="12">
        <f t="shared" si="78"/>
        <v>1.7500000000000002E-2</v>
      </c>
      <c r="J224" s="34">
        <f t="shared" si="79"/>
        <v>44244</v>
      </c>
      <c r="K224" s="2">
        <f t="shared" si="80"/>
        <v>22</v>
      </c>
      <c r="L224" s="17">
        <f t="shared" si="81"/>
        <v>22</v>
      </c>
      <c r="M224" s="11">
        <f t="shared" si="71"/>
        <v>1.0015157109999999</v>
      </c>
      <c r="N224" s="11">
        <f t="shared" ca="1" si="72"/>
        <v>1.0031918580000001</v>
      </c>
      <c r="O224" s="17">
        <f t="shared" si="82"/>
        <v>0</v>
      </c>
      <c r="P224" s="13">
        <f t="shared" ca="1" si="73"/>
        <v>31.918579999999999</v>
      </c>
      <c r="Q224" s="20">
        <f t="shared" si="74"/>
        <v>0</v>
      </c>
      <c r="R224" s="13">
        <f t="shared" si="83"/>
        <v>0</v>
      </c>
      <c r="S224" s="4" t="str">
        <f t="shared" si="84"/>
        <v>J=</v>
      </c>
      <c r="T224" s="34">
        <f t="shared" si="85"/>
        <v>44424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42">
        <f t="shared" si="75"/>
        <v>44275</v>
      </c>
      <c r="B225" s="72">
        <f t="shared" ca="1" si="86"/>
        <v>10033.650589999999</v>
      </c>
      <c r="C225" s="6">
        <f t="shared" si="76"/>
        <v>10000</v>
      </c>
      <c r="D225" s="12">
        <f ca="1">IF(A225&lt;$B$1,VLOOKUP(A225,[1]DI!$A$4:$B$15000,2,FALSE),0)</f>
        <v>0</v>
      </c>
      <c r="E225" s="13">
        <f t="shared" ca="1" si="69"/>
        <v>1</v>
      </c>
      <c r="F225" s="13">
        <f ca="1">(TRUNC(PRODUCT($E$12:$E224),16))</f>
        <v>1.0110228362720901</v>
      </c>
      <c r="G225" s="13">
        <f t="shared" ca="1" si="77"/>
        <v>1.0092288525812501</v>
      </c>
      <c r="H225" s="13">
        <f t="shared" ca="1" si="70"/>
        <v>1.0017775799999999</v>
      </c>
      <c r="I225" s="12">
        <f t="shared" si="78"/>
        <v>1.7500000000000002E-2</v>
      </c>
      <c r="J225" s="34">
        <f t="shared" si="79"/>
        <v>44244</v>
      </c>
      <c r="K225" s="2">
        <f t="shared" si="80"/>
        <v>22</v>
      </c>
      <c r="L225" s="17">
        <f t="shared" si="81"/>
        <v>23</v>
      </c>
      <c r="M225" s="11">
        <f t="shared" si="71"/>
        <v>1.001584662</v>
      </c>
      <c r="N225" s="11">
        <f t="shared" ca="1" si="72"/>
        <v>1.0033650590000001</v>
      </c>
      <c r="O225" s="17">
        <f t="shared" si="82"/>
        <v>0</v>
      </c>
      <c r="P225" s="13">
        <f t="shared" ca="1" si="73"/>
        <v>33.650590000000001</v>
      </c>
      <c r="Q225" s="20">
        <f t="shared" si="74"/>
        <v>0</v>
      </c>
      <c r="R225" s="13">
        <f t="shared" si="83"/>
        <v>0</v>
      </c>
      <c r="S225" s="4" t="str">
        <f t="shared" si="84"/>
        <v>J=</v>
      </c>
      <c r="T225" s="34">
        <f t="shared" si="85"/>
        <v>44424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42">
        <f t="shared" si="75"/>
        <v>44276</v>
      </c>
      <c r="B226" s="72">
        <f t="shared" ca="1" si="86"/>
        <v>10033.650589999999</v>
      </c>
      <c r="C226" s="6">
        <f t="shared" si="76"/>
        <v>10000</v>
      </c>
      <c r="D226" s="12">
        <f ca="1">IF(A226&lt;$B$1,VLOOKUP(A226,[1]DI!$A$4:$B$15000,2,FALSE),0)</f>
        <v>0</v>
      </c>
      <c r="E226" s="13">
        <f t="shared" ca="1" si="69"/>
        <v>1</v>
      </c>
      <c r="F226" s="13">
        <f ca="1">(TRUNC(PRODUCT($E$12:$E225),16))</f>
        <v>1.0110228362720901</v>
      </c>
      <c r="G226" s="13">
        <f t="shared" ca="1" si="77"/>
        <v>1.0092288525812501</v>
      </c>
      <c r="H226" s="13">
        <f t="shared" ca="1" si="70"/>
        <v>1.0017775799999999</v>
      </c>
      <c r="I226" s="12">
        <f t="shared" si="78"/>
        <v>1.7500000000000002E-2</v>
      </c>
      <c r="J226" s="34">
        <f t="shared" si="79"/>
        <v>44244</v>
      </c>
      <c r="K226" s="2">
        <f t="shared" si="80"/>
        <v>22</v>
      </c>
      <c r="L226" s="17">
        <f t="shared" si="81"/>
        <v>23</v>
      </c>
      <c r="M226" s="11">
        <f t="shared" si="71"/>
        <v>1.001584662</v>
      </c>
      <c r="N226" s="11">
        <f t="shared" ca="1" si="72"/>
        <v>1.0033650590000001</v>
      </c>
      <c r="O226" s="17">
        <f t="shared" si="82"/>
        <v>0</v>
      </c>
      <c r="P226" s="13">
        <f t="shared" ca="1" si="73"/>
        <v>33.650590000000001</v>
      </c>
      <c r="Q226" s="20">
        <f t="shared" si="74"/>
        <v>0</v>
      </c>
      <c r="R226" s="13">
        <f t="shared" si="83"/>
        <v>0</v>
      </c>
      <c r="S226" s="4" t="str">
        <f t="shared" si="84"/>
        <v>J=</v>
      </c>
      <c r="T226" s="34">
        <f t="shared" si="85"/>
        <v>44424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42">
        <f t="shared" si="75"/>
        <v>44277</v>
      </c>
      <c r="B227" s="72">
        <f t="shared" ca="1" si="86"/>
        <v>10033.650589999999</v>
      </c>
      <c r="C227" s="6">
        <f t="shared" si="76"/>
        <v>10000</v>
      </c>
      <c r="D227" s="12">
        <f ca="1">IF(A227&lt;$B$1,VLOOKUP(A227,[1]DI!$A$4:$B$15000,2,FALSE),0)</f>
        <v>2.6499999999999999E-2</v>
      </c>
      <c r="E227" s="13">
        <f t="shared" ca="1" si="69"/>
        <v>1.00010379</v>
      </c>
      <c r="F227" s="13">
        <f ca="1">(TRUNC(PRODUCT($E$12:$E226),16))</f>
        <v>1.0110228362720901</v>
      </c>
      <c r="G227" s="13">
        <f t="shared" ca="1" si="77"/>
        <v>1.0092288525812501</v>
      </c>
      <c r="H227" s="13">
        <f t="shared" ca="1" si="70"/>
        <v>1.0017775799999999</v>
      </c>
      <c r="I227" s="12">
        <f t="shared" si="78"/>
        <v>1.7500000000000002E-2</v>
      </c>
      <c r="J227" s="34">
        <f t="shared" si="79"/>
        <v>44244</v>
      </c>
      <c r="K227" s="2">
        <f t="shared" si="80"/>
        <v>23</v>
      </c>
      <c r="L227" s="17">
        <f t="shared" si="81"/>
        <v>23</v>
      </c>
      <c r="M227" s="11">
        <f t="shared" si="71"/>
        <v>1.001584662</v>
      </c>
      <c r="N227" s="11">
        <f t="shared" ca="1" si="72"/>
        <v>1.0033650590000001</v>
      </c>
      <c r="O227" s="17">
        <f t="shared" si="82"/>
        <v>0</v>
      </c>
      <c r="P227" s="13">
        <f t="shared" ca="1" si="73"/>
        <v>33.650590000000001</v>
      </c>
      <c r="Q227" s="20">
        <f t="shared" si="74"/>
        <v>0</v>
      </c>
      <c r="R227" s="13">
        <f t="shared" si="83"/>
        <v>0</v>
      </c>
      <c r="S227" s="4" t="str">
        <f t="shared" si="84"/>
        <v>J=</v>
      </c>
      <c r="T227" s="34">
        <f t="shared" si="85"/>
        <v>44424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42">
        <f t="shared" si="75"/>
        <v>44278</v>
      </c>
      <c r="B228" s="72">
        <f t="shared" ca="1" si="86"/>
        <v>10035.382779989999</v>
      </c>
      <c r="C228" s="6">
        <f t="shared" si="76"/>
        <v>10000</v>
      </c>
      <c r="D228" s="12">
        <f ca="1">IF(A228&lt;$B$1,VLOOKUP(A228,[1]DI!$A$4:$B$15000,2,FALSE),0)</f>
        <v>2.6499999999999999E-2</v>
      </c>
      <c r="E228" s="13">
        <f t="shared" ca="1" si="69"/>
        <v>1.00010379</v>
      </c>
      <c r="F228" s="13">
        <f ca="1">(TRUNC(PRODUCT($E$12:$E227),16))</f>
        <v>1.0111277703322601</v>
      </c>
      <c r="G228" s="13">
        <f t="shared" ca="1" si="77"/>
        <v>1.0092288525812501</v>
      </c>
      <c r="H228" s="13">
        <f t="shared" ca="1" si="70"/>
        <v>1.00188155</v>
      </c>
      <c r="I228" s="12">
        <f t="shared" si="78"/>
        <v>1.7500000000000002E-2</v>
      </c>
      <c r="J228" s="34">
        <f t="shared" si="79"/>
        <v>44244</v>
      </c>
      <c r="K228" s="2">
        <f t="shared" si="80"/>
        <v>24</v>
      </c>
      <c r="L228" s="17">
        <f t="shared" si="81"/>
        <v>24</v>
      </c>
      <c r="M228" s="11">
        <f t="shared" si="71"/>
        <v>1.0016536170000001</v>
      </c>
      <c r="N228" s="11">
        <f t="shared" ca="1" si="72"/>
        <v>1.003538278</v>
      </c>
      <c r="O228" s="17">
        <f t="shared" si="82"/>
        <v>0</v>
      </c>
      <c r="P228" s="13">
        <f t="shared" ca="1" si="73"/>
        <v>35.382779990000003</v>
      </c>
      <c r="Q228" s="20">
        <f t="shared" si="74"/>
        <v>0</v>
      </c>
      <c r="R228" s="13">
        <f t="shared" si="83"/>
        <v>0</v>
      </c>
      <c r="S228" s="4" t="str">
        <f t="shared" si="84"/>
        <v>J=</v>
      </c>
      <c r="T228" s="34">
        <f t="shared" si="85"/>
        <v>44424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42">
        <f t="shared" si="75"/>
        <v>44279</v>
      </c>
      <c r="B229" s="72">
        <f t="shared" ca="1" si="86"/>
        <v>10037.11537</v>
      </c>
      <c r="C229" s="6">
        <f t="shared" si="76"/>
        <v>10000</v>
      </c>
      <c r="D229" s="12">
        <f ca="1">IF(A229&lt;$B$1,VLOOKUP(A229,[1]DI!$A$4:$B$15000,2,FALSE),0)</f>
        <v>2.6499999999999999E-2</v>
      </c>
      <c r="E229" s="13">
        <f t="shared" ca="1" si="69"/>
        <v>1.00010379</v>
      </c>
      <c r="F229" s="13">
        <f ca="1">(TRUNC(PRODUCT($E$12:$E228),16))</f>
        <v>1.0112327152835501</v>
      </c>
      <c r="G229" s="13">
        <f t="shared" ca="1" si="77"/>
        <v>1.0092288525812501</v>
      </c>
      <c r="H229" s="13">
        <f t="shared" ca="1" si="70"/>
        <v>1.00198554</v>
      </c>
      <c r="I229" s="12">
        <f t="shared" si="78"/>
        <v>1.7500000000000002E-2</v>
      </c>
      <c r="J229" s="34">
        <f t="shared" si="79"/>
        <v>44244</v>
      </c>
      <c r="K229" s="2">
        <f t="shared" si="80"/>
        <v>25</v>
      </c>
      <c r="L229" s="17">
        <f t="shared" si="81"/>
        <v>25</v>
      </c>
      <c r="M229" s="11">
        <f t="shared" si="71"/>
        <v>1.001722577</v>
      </c>
      <c r="N229" s="11">
        <f t="shared" ca="1" si="72"/>
        <v>1.003711537</v>
      </c>
      <c r="O229" s="17">
        <f t="shared" si="82"/>
        <v>0</v>
      </c>
      <c r="P229" s="13">
        <f t="shared" ca="1" si="73"/>
        <v>37.115369999999999</v>
      </c>
      <c r="Q229" s="20">
        <f t="shared" si="74"/>
        <v>0</v>
      </c>
      <c r="R229" s="13">
        <f t="shared" si="83"/>
        <v>0</v>
      </c>
      <c r="S229" s="4" t="str">
        <f t="shared" si="84"/>
        <v>J=</v>
      </c>
      <c r="T229" s="34">
        <f t="shared" si="85"/>
        <v>44424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42">
        <f t="shared" si="75"/>
        <v>44280</v>
      </c>
      <c r="B230" s="72">
        <f t="shared" ca="1" si="86"/>
        <v>10038.848149990001</v>
      </c>
      <c r="C230" s="6">
        <f t="shared" si="76"/>
        <v>10000</v>
      </c>
      <c r="D230" s="12">
        <f ca="1">IF(A230&lt;$B$1,VLOOKUP(A230,[1]DI!$A$4:$B$15000,2,FALSE),0)</f>
        <v>2.6499999999999999E-2</v>
      </c>
      <c r="E230" s="13">
        <f t="shared" ca="1" si="69"/>
        <v>1.00010379</v>
      </c>
      <c r="F230" s="13">
        <f ca="1">(TRUNC(PRODUCT($E$12:$E229),16))</f>
        <v>1.0113376711270701</v>
      </c>
      <c r="G230" s="13">
        <f t="shared" ca="1" si="77"/>
        <v>1.0092288525812501</v>
      </c>
      <c r="H230" s="13">
        <f t="shared" ca="1" si="70"/>
        <v>1.0020895299999999</v>
      </c>
      <c r="I230" s="12">
        <f t="shared" si="78"/>
        <v>1.7500000000000002E-2</v>
      </c>
      <c r="J230" s="34">
        <f t="shared" si="79"/>
        <v>44244</v>
      </c>
      <c r="K230" s="2">
        <f t="shared" si="80"/>
        <v>26</v>
      </c>
      <c r="L230" s="17">
        <f t="shared" si="81"/>
        <v>26</v>
      </c>
      <c r="M230" s="11">
        <f t="shared" si="71"/>
        <v>1.0017915420000001</v>
      </c>
      <c r="N230" s="11">
        <f t="shared" ca="1" si="72"/>
        <v>1.0038848149999999</v>
      </c>
      <c r="O230" s="17">
        <f t="shared" si="82"/>
        <v>0</v>
      </c>
      <c r="P230" s="13">
        <f t="shared" ca="1" si="73"/>
        <v>38.848149990000003</v>
      </c>
      <c r="Q230" s="20">
        <f t="shared" si="74"/>
        <v>0</v>
      </c>
      <c r="R230" s="13">
        <f t="shared" si="83"/>
        <v>0</v>
      </c>
      <c r="S230" s="4" t="str">
        <f t="shared" si="84"/>
        <v>J=</v>
      </c>
      <c r="T230" s="34">
        <f t="shared" si="85"/>
        <v>44424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42">
        <f t="shared" si="75"/>
        <v>44281</v>
      </c>
      <c r="B231" s="72">
        <f t="shared" ca="1" si="86"/>
        <v>10040.58131999</v>
      </c>
      <c r="C231" s="6">
        <f t="shared" si="76"/>
        <v>10000</v>
      </c>
      <c r="D231" s="12">
        <f ca="1">IF(A231&lt;$B$1,VLOOKUP(A231,[1]DI!$A$4:$B$15000,2,FALSE),0)</f>
        <v>2.6499999999999999E-2</v>
      </c>
      <c r="E231" s="13">
        <f t="shared" ca="1" si="69"/>
        <v>1.00010379</v>
      </c>
      <c r="F231" s="13">
        <f ca="1">(TRUNC(PRODUCT($E$12:$E230),16))</f>
        <v>1.0114426378639501</v>
      </c>
      <c r="G231" s="13">
        <f t="shared" ca="1" si="77"/>
        <v>1.0092288525812501</v>
      </c>
      <c r="H231" s="13">
        <f t="shared" ca="1" si="70"/>
        <v>1.0021935399999999</v>
      </c>
      <c r="I231" s="12">
        <f t="shared" si="78"/>
        <v>1.7500000000000002E-2</v>
      </c>
      <c r="J231" s="34">
        <f t="shared" si="79"/>
        <v>44244</v>
      </c>
      <c r="K231" s="2">
        <f t="shared" si="80"/>
        <v>27</v>
      </c>
      <c r="L231" s="17">
        <f t="shared" si="81"/>
        <v>27</v>
      </c>
      <c r="M231" s="11">
        <f t="shared" si="71"/>
        <v>1.0018605110000001</v>
      </c>
      <c r="N231" s="11">
        <f t="shared" ca="1" si="72"/>
        <v>1.0040581319999999</v>
      </c>
      <c r="O231" s="17">
        <f t="shared" si="82"/>
        <v>0</v>
      </c>
      <c r="P231" s="13">
        <f t="shared" ca="1" si="73"/>
        <v>40.581319989999997</v>
      </c>
      <c r="Q231" s="20">
        <f t="shared" si="74"/>
        <v>0</v>
      </c>
      <c r="R231" s="13">
        <f t="shared" si="83"/>
        <v>0</v>
      </c>
      <c r="S231" s="4" t="str">
        <f t="shared" si="84"/>
        <v>J=</v>
      </c>
      <c r="T231" s="34">
        <f t="shared" si="85"/>
        <v>44424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42">
        <f t="shared" si="75"/>
        <v>44282</v>
      </c>
      <c r="B232" s="72">
        <f t="shared" ca="1" si="86"/>
        <v>10042.31478999</v>
      </c>
      <c r="C232" s="6">
        <f t="shared" si="76"/>
        <v>10000</v>
      </c>
      <c r="D232" s="12">
        <f ca="1">IF(A232&lt;$B$1,VLOOKUP(A232,[1]DI!$A$4:$B$15000,2,FALSE),0)</f>
        <v>0</v>
      </c>
      <c r="E232" s="13">
        <f t="shared" ca="1" si="69"/>
        <v>1</v>
      </c>
      <c r="F232" s="13">
        <f ca="1">(TRUNC(PRODUCT($E$12:$E231),16))</f>
        <v>1.01154761549534</v>
      </c>
      <c r="G232" s="13">
        <f t="shared" ca="1" si="77"/>
        <v>1.0092288525812501</v>
      </c>
      <c r="H232" s="13">
        <f t="shared" ca="1" si="70"/>
        <v>1.0022975599999999</v>
      </c>
      <c r="I232" s="12">
        <f t="shared" si="78"/>
        <v>1.7500000000000002E-2</v>
      </c>
      <c r="J232" s="34">
        <f t="shared" si="79"/>
        <v>44244</v>
      </c>
      <c r="K232" s="2">
        <f t="shared" si="80"/>
        <v>27</v>
      </c>
      <c r="L232" s="17">
        <f t="shared" si="81"/>
        <v>28</v>
      </c>
      <c r="M232" s="11">
        <f t="shared" si="71"/>
        <v>1.0019294860000001</v>
      </c>
      <c r="N232" s="11">
        <f t="shared" ca="1" si="72"/>
        <v>1.004231479</v>
      </c>
      <c r="O232" s="17">
        <f t="shared" si="82"/>
        <v>0</v>
      </c>
      <c r="P232" s="13">
        <f t="shared" ca="1" si="73"/>
        <v>42.314789990000001</v>
      </c>
      <c r="Q232" s="20">
        <f t="shared" si="74"/>
        <v>0</v>
      </c>
      <c r="R232" s="13">
        <f t="shared" si="83"/>
        <v>0</v>
      </c>
      <c r="S232" s="4" t="str">
        <f t="shared" si="84"/>
        <v>J=</v>
      </c>
      <c r="T232" s="34">
        <f t="shared" si="85"/>
        <v>44424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42">
        <f t="shared" si="75"/>
        <v>44283</v>
      </c>
      <c r="B233" s="72">
        <f t="shared" ca="1" si="86"/>
        <v>10042.31478999</v>
      </c>
      <c r="C233" s="6">
        <f t="shared" si="76"/>
        <v>10000</v>
      </c>
      <c r="D233" s="12">
        <f ca="1">IF(A233&lt;$B$1,VLOOKUP(A233,[1]DI!$A$4:$B$15000,2,FALSE),0)</f>
        <v>0</v>
      </c>
      <c r="E233" s="13">
        <f t="shared" ca="1" si="69"/>
        <v>1</v>
      </c>
      <c r="F233" s="13">
        <f ca="1">(TRUNC(PRODUCT($E$12:$E232),16))</f>
        <v>1.01154761549534</v>
      </c>
      <c r="G233" s="13">
        <f t="shared" ca="1" si="77"/>
        <v>1.0092288525812501</v>
      </c>
      <c r="H233" s="13">
        <f t="shared" ca="1" si="70"/>
        <v>1.0022975599999999</v>
      </c>
      <c r="I233" s="12">
        <f t="shared" si="78"/>
        <v>1.7500000000000002E-2</v>
      </c>
      <c r="J233" s="34">
        <f t="shared" si="79"/>
        <v>44244</v>
      </c>
      <c r="K233" s="2">
        <f t="shared" si="80"/>
        <v>27</v>
      </c>
      <c r="L233" s="17">
        <f t="shared" si="81"/>
        <v>28</v>
      </c>
      <c r="M233" s="11">
        <f t="shared" si="71"/>
        <v>1.0019294860000001</v>
      </c>
      <c r="N233" s="11">
        <f t="shared" ca="1" si="72"/>
        <v>1.004231479</v>
      </c>
      <c r="O233" s="17">
        <f t="shared" si="82"/>
        <v>0</v>
      </c>
      <c r="P233" s="13">
        <f t="shared" ca="1" si="73"/>
        <v>42.314789990000001</v>
      </c>
      <c r="Q233" s="20">
        <f t="shared" si="74"/>
        <v>0</v>
      </c>
      <c r="R233" s="13">
        <f t="shared" si="83"/>
        <v>0</v>
      </c>
      <c r="S233" s="4" t="str">
        <f t="shared" si="84"/>
        <v>J=</v>
      </c>
      <c r="T233" s="34">
        <f t="shared" si="85"/>
        <v>44424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42">
        <f t="shared" si="75"/>
        <v>44284</v>
      </c>
      <c r="B234" s="72">
        <f t="shared" ca="1" si="86"/>
        <v>10042.31478999</v>
      </c>
      <c r="C234" s="6">
        <f t="shared" si="76"/>
        <v>10000</v>
      </c>
      <c r="D234" s="12">
        <f ca="1">IF(A234&lt;$B$1,VLOOKUP(A234,[1]DI!$A$4:$B$15000,2,FALSE),0)</f>
        <v>2.6499999999999999E-2</v>
      </c>
      <c r="E234" s="13">
        <f t="shared" ca="1" si="69"/>
        <v>1.00010379</v>
      </c>
      <c r="F234" s="13">
        <f ca="1">(TRUNC(PRODUCT($E$12:$E233),16))</f>
        <v>1.01154761549534</v>
      </c>
      <c r="G234" s="13">
        <f t="shared" ca="1" si="77"/>
        <v>1.0092288525812501</v>
      </c>
      <c r="H234" s="13">
        <f t="shared" ca="1" si="70"/>
        <v>1.0022975599999999</v>
      </c>
      <c r="I234" s="12">
        <f t="shared" si="78"/>
        <v>1.7500000000000002E-2</v>
      </c>
      <c r="J234" s="34">
        <f t="shared" si="79"/>
        <v>44244</v>
      </c>
      <c r="K234" s="2">
        <f t="shared" si="80"/>
        <v>28</v>
      </c>
      <c r="L234" s="17">
        <f t="shared" si="81"/>
        <v>28</v>
      </c>
      <c r="M234" s="11">
        <f t="shared" si="71"/>
        <v>1.0019294860000001</v>
      </c>
      <c r="N234" s="11">
        <f t="shared" ca="1" si="72"/>
        <v>1.004231479</v>
      </c>
      <c r="O234" s="17">
        <f t="shared" si="82"/>
        <v>0</v>
      </c>
      <c r="P234" s="13">
        <f t="shared" ca="1" si="73"/>
        <v>42.314789990000001</v>
      </c>
      <c r="Q234" s="20">
        <f t="shared" si="74"/>
        <v>0</v>
      </c>
      <c r="R234" s="13">
        <f t="shared" si="83"/>
        <v>0</v>
      </c>
      <c r="S234" s="4" t="str">
        <f t="shared" si="84"/>
        <v>J=</v>
      </c>
      <c r="T234" s="34">
        <f t="shared" si="85"/>
        <v>44424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42">
        <f t="shared" si="75"/>
        <v>44285</v>
      </c>
      <c r="B235" s="72">
        <f t="shared" ca="1" si="86"/>
        <v>10044.048539990001</v>
      </c>
      <c r="C235" s="6">
        <f t="shared" si="76"/>
        <v>10000</v>
      </c>
      <c r="D235" s="12">
        <f ca="1">IF(A235&lt;$B$1,VLOOKUP(A235,[1]DI!$A$4:$B$15000,2,FALSE),0)</f>
        <v>2.6499999999999999E-2</v>
      </c>
      <c r="E235" s="13">
        <f t="shared" ca="1" si="69"/>
        <v>1.00010379</v>
      </c>
      <c r="F235" s="13">
        <f ca="1">(TRUNC(PRODUCT($E$12:$E234),16))</f>
        <v>1.0116526040223499</v>
      </c>
      <c r="G235" s="13">
        <f t="shared" ca="1" si="77"/>
        <v>1.0092288525812501</v>
      </c>
      <c r="H235" s="13">
        <f t="shared" ca="1" si="70"/>
        <v>1.0024015900000001</v>
      </c>
      <c r="I235" s="12">
        <f t="shared" si="78"/>
        <v>1.7500000000000002E-2</v>
      </c>
      <c r="J235" s="34">
        <f t="shared" si="79"/>
        <v>44244</v>
      </c>
      <c r="K235" s="2">
        <f t="shared" si="80"/>
        <v>29</v>
      </c>
      <c r="L235" s="17">
        <f t="shared" si="81"/>
        <v>29</v>
      </c>
      <c r="M235" s="11">
        <f t="shared" si="71"/>
        <v>1.001998465</v>
      </c>
      <c r="N235" s="11">
        <f t="shared" ca="1" si="72"/>
        <v>1.0044048539999999</v>
      </c>
      <c r="O235" s="17">
        <f t="shared" si="82"/>
        <v>0</v>
      </c>
      <c r="P235" s="13">
        <f t="shared" ca="1" si="73"/>
        <v>44.048539990000002</v>
      </c>
      <c r="Q235" s="20">
        <f t="shared" si="74"/>
        <v>0</v>
      </c>
      <c r="R235" s="13">
        <f t="shared" si="83"/>
        <v>0</v>
      </c>
      <c r="S235" s="4" t="str">
        <f t="shared" si="84"/>
        <v>J=</v>
      </c>
      <c r="T235" s="34">
        <f t="shared" si="85"/>
        <v>44424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42">
        <f t="shared" si="75"/>
        <v>44286</v>
      </c>
      <c r="B236" s="72">
        <f t="shared" ca="1" si="86"/>
        <v>10045.782579999999</v>
      </c>
      <c r="C236" s="6">
        <f t="shared" si="76"/>
        <v>10000</v>
      </c>
      <c r="D236" s="12">
        <f ca="1">IF(A236&lt;$B$1,VLOOKUP(A236,[1]DI!$A$4:$B$15000,2,FALSE),0)</f>
        <v>2.6499999999999999E-2</v>
      </c>
      <c r="E236" s="13">
        <f t="shared" ca="1" si="69"/>
        <v>1.00010379</v>
      </c>
      <c r="F236" s="13">
        <f ca="1">(TRUNC(PRODUCT($E$12:$E235),16))</f>
        <v>1.01175760344612</v>
      </c>
      <c r="G236" s="13">
        <f t="shared" ca="1" si="77"/>
        <v>1.0092288525812501</v>
      </c>
      <c r="H236" s="13">
        <f t="shared" ca="1" si="70"/>
        <v>1.0025056299999999</v>
      </c>
      <c r="I236" s="12">
        <f t="shared" si="78"/>
        <v>1.7500000000000002E-2</v>
      </c>
      <c r="J236" s="34">
        <f t="shared" si="79"/>
        <v>44244</v>
      </c>
      <c r="K236" s="2">
        <f t="shared" si="80"/>
        <v>30</v>
      </c>
      <c r="L236" s="17">
        <f t="shared" si="81"/>
        <v>30</v>
      </c>
      <c r="M236" s="11">
        <f t="shared" si="71"/>
        <v>1.002067448</v>
      </c>
      <c r="N236" s="11">
        <f t="shared" ca="1" si="72"/>
        <v>1.004578258</v>
      </c>
      <c r="O236" s="17">
        <f t="shared" si="82"/>
        <v>0</v>
      </c>
      <c r="P236" s="13">
        <f t="shared" ca="1" si="73"/>
        <v>45.782580000000003</v>
      </c>
      <c r="Q236" s="20">
        <f t="shared" si="74"/>
        <v>0</v>
      </c>
      <c r="R236" s="13">
        <f t="shared" si="83"/>
        <v>0</v>
      </c>
      <c r="S236" s="4" t="str">
        <f t="shared" si="84"/>
        <v>J=</v>
      </c>
      <c r="T236" s="34">
        <f t="shared" si="85"/>
        <v>44424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42">
        <f t="shared" si="75"/>
        <v>44287</v>
      </c>
      <c r="B237" s="72">
        <f t="shared" ca="1" si="86"/>
        <v>10047.516919989999</v>
      </c>
      <c r="C237" s="6">
        <f t="shared" si="76"/>
        <v>10000</v>
      </c>
      <c r="D237" s="12">
        <f ca="1">IF(A237&lt;$B$1,VLOOKUP(A237,[1]DI!$A$4:$B$15000,2,FALSE),0)</f>
        <v>2.6499999999999999E-2</v>
      </c>
      <c r="E237" s="13">
        <f t="shared" ca="1" si="69"/>
        <v>1.00010379</v>
      </c>
      <c r="F237" s="13">
        <f ca="1">(TRUNC(PRODUCT($E$12:$E236),16))</f>
        <v>1.01186261376778</v>
      </c>
      <c r="G237" s="13">
        <f t="shared" ca="1" si="77"/>
        <v>1.0092288525812501</v>
      </c>
      <c r="H237" s="13">
        <f t="shared" ca="1" si="70"/>
        <v>1.0026096799999999</v>
      </c>
      <c r="I237" s="12">
        <f t="shared" si="78"/>
        <v>1.7500000000000002E-2</v>
      </c>
      <c r="J237" s="34">
        <f t="shared" si="79"/>
        <v>44244</v>
      </c>
      <c r="K237" s="2">
        <f t="shared" si="80"/>
        <v>31</v>
      </c>
      <c r="L237" s="17">
        <f t="shared" si="81"/>
        <v>31</v>
      </c>
      <c r="M237" s="11">
        <f t="shared" si="71"/>
        <v>1.0021364370000001</v>
      </c>
      <c r="N237" s="11">
        <f t="shared" ca="1" si="72"/>
        <v>1.0047516919999999</v>
      </c>
      <c r="O237" s="17">
        <f t="shared" si="82"/>
        <v>0</v>
      </c>
      <c r="P237" s="13">
        <f t="shared" ca="1" si="73"/>
        <v>47.516919989999998</v>
      </c>
      <c r="Q237" s="20">
        <f t="shared" si="74"/>
        <v>0</v>
      </c>
      <c r="R237" s="13">
        <f t="shared" si="83"/>
        <v>0</v>
      </c>
      <c r="S237" s="4" t="str">
        <f t="shared" si="84"/>
        <v>J=</v>
      </c>
      <c r="T237" s="34">
        <f t="shared" si="85"/>
        <v>44424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42">
        <f t="shared" si="75"/>
        <v>44288</v>
      </c>
      <c r="B238" s="72">
        <f t="shared" ca="1" si="86"/>
        <v>10049.251550000001</v>
      </c>
      <c r="C238" s="6">
        <f t="shared" si="76"/>
        <v>10000</v>
      </c>
      <c r="D238" s="12">
        <f ca="1">IF(A238&lt;$B$1,VLOOKUP(A238,[1]DI!$A$4:$B$15000,2,FALSE),0)</f>
        <v>0</v>
      </c>
      <c r="E238" s="13">
        <f t="shared" ca="1" si="69"/>
        <v>1</v>
      </c>
      <c r="F238" s="13">
        <f ca="1">(TRUNC(PRODUCT($E$12:$E237),16))</f>
        <v>1.0119676349884601</v>
      </c>
      <c r="G238" s="13">
        <f t="shared" ca="1" si="77"/>
        <v>1.0092288525812501</v>
      </c>
      <c r="H238" s="13">
        <f t="shared" ca="1" si="70"/>
        <v>1.0027137399999999</v>
      </c>
      <c r="I238" s="12">
        <f t="shared" si="78"/>
        <v>1.7500000000000002E-2</v>
      </c>
      <c r="J238" s="34">
        <f t="shared" si="79"/>
        <v>44244</v>
      </c>
      <c r="K238" s="2">
        <f t="shared" si="80"/>
        <v>31</v>
      </c>
      <c r="L238" s="17">
        <f t="shared" si="81"/>
        <v>32</v>
      </c>
      <c r="M238" s="11">
        <f t="shared" si="71"/>
        <v>1.0022054300000001</v>
      </c>
      <c r="N238" s="11">
        <f t="shared" ca="1" si="72"/>
        <v>1.004925155</v>
      </c>
      <c r="O238" s="17">
        <f t="shared" si="82"/>
        <v>0</v>
      </c>
      <c r="P238" s="13">
        <f t="shared" ca="1" si="73"/>
        <v>49.251550000000002</v>
      </c>
      <c r="Q238" s="20">
        <f t="shared" si="74"/>
        <v>0</v>
      </c>
      <c r="R238" s="13">
        <f t="shared" si="83"/>
        <v>0</v>
      </c>
      <c r="S238" s="4" t="str">
        <f t="shared" si="84"/>
        <v>J=</v>
      </c>
      <c r="T238" s="34">
        <f t="shared" si="85"/>
        <v>44424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42">
        <f t="shared" si="75"/>
        <v>44289</v>
      </c>
      <c r="B239" s="72">
        <f t="shared" ca="1" si="86"/>
        <v>10049.251550000001</v>
      </c>
      <c r="C239" s="6">
        <f t="shared" si="76"/>
        <v>10000</v>
      </c>
      <c r="D239" s="12">
        <f ca="1">IF(A239&lt;$B$1,VLOOKUP(A239,[1]DI!$A$4:$B$15000,2,FALSE),0)</f>
        <v>0</v>
      </c>
      <c r="E239" s="13">
        <f t="shared" ca="1" si="69"/>
        <v>1</v>
      </c>
      <c r="F239" s="13">
        <f ca="1">(TRUNC(PRODUCT($E$12:$E238),16))</f>
        <v>1.0119676349884601</v>
      </c>
      <c r="G239" s="13">
        <f t="shared" ca="1" si="77"/>
        <v>1.0092288525812501</v>
      </c>
      <c r="H239" s="13">
        <f t="shared" ca="1" si="70"/>
        <v>1.0027137399999999</v>
      </c>
      <c r="I239" s="12">
        <f t="shared" si="78"/>
        <v>1.7500000000000002E-2</v>
      </c>
      <c r="J239" s="34">
        <f t="shared" si="79"/>
        <v>44244</v>
      </c>
      <c r="K239" s="2">
        <f t="shared" si="80"/>
        <v>31</v>
      </c>
      <c r="L239" s="17">
        <f t="shared" si="81"/>
        <v>32</v>
      </c>
      <c r="M239" s="11">
        <f t="shared" si="71"/>
        <v>1.0022054300000001</v>
      </c>
      <c r="N239" s="11">
        <f t="shared" ca="1" si="72"/>
        <v>1.004925155</v>
      </c>
      <c r="O239" s="17">
        <f t="shared" si="82"/>
        <v>0</v>
      </c>
      <c r="P239" s="13">
        <f t="shared" ca="1" si="73"/>
        <v>49.251550000000002</v>
      </c>
      <c r="Q239" s="20">
        <f t="shared" si="74"/>
        <v>0</v>
      </c>
      <c r="R239" s="13">
        <f t="shared" si="83"/>
        <v>0</v>
      </c>
      <c r="S239" s="4" t="str">
        <f t="shared" si="84"/>
        <v>J=</v>
      </c>
      <c r="T239" s="34">
        <f t="shared" si="85"/>
        <v>44424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42">
        <f t="shared" si="75"/>
        <v>44290</v>
      </c>
      <c r="B240" s="72">
        <f t="shared" ca="1" si="86"/>
        <v>10049.251550000001</v>
      </c>
      <c r="C240" s="6">
        <f t="shared" si="76"/>
        <v>10000</v>
      </c>
      <c r="D240" s="12">
        <f ca="1">IF(A240&lt;$B$1,VLOOKUP(A240,[1]DI!$A$4:$B$15000,2,FALSE),0)</f>
        <v>0</v>
      </c>
      <c r="E240" s="13">
        <f t="shared" ca="1" si="69"/>
        <v>1</v>
      </c>
      <c r="F240" s="13">
        <f ca="1">(TRUNC(PRODUCT($E$12:$E239),16))</f>
        <v>1.0119676349884601</v>
      </c>
      <c r="G240" s="13">
        <f t="shared" ca="1" si="77"/>
        <v>1.0092288525812501</v>
      </c>
      <c r="H240" s="13">
        <f t="shared" ca="1" si="70"/>
        <v>1.0027137399999999</v>
      </c>
      <c r="I240" s="12">
        <f t="shared" si="78"/>
        <v>1.7500000000000002E-2</v>
      </c>
      <c r="J240" s="34">
        <f t="shared" si="79"/>
        <v>44244</v>
      </c>
      <c r="K240" s="2">
        <f t="shared" si="80"/>
        <v>31</v>
      </c>
      <c r="L240" s="17">
        <f t="shared" si="81"/>
        <v>32</v>
      </c>
      <c r="M240" s="11">
        <f t="shared" si="71"/>
        <v>1.0022054300000001</v>
      </c>
      <c r="N240" s="11">
        <f t="shared" ca="1" si="72"/>
        <v>1.004925155</v>
      </c>
      <c r="O240" s="17">
        <f t="shared" si="82"/>
        <v>0</v>
      </c>
      <c r="P240" s="13">
        <f t="shared" ca="1" si="73"/>
        <v>49.251550000000002</v>
      </c>
      <c r="Q240" s="20">
        <f t="shared" si="74"/>
        <v>0</v>
      </c>
      <c r="R240" s="13">
        <f t="shared" si="83"/>
        <v>0</v>
      </c>
      <c r="S240" s="4" t="str">
        <f t="shared" si="84"/>
        <v>J=</v>
      </c>
      <c r="T240" s="34">
        <f t="shared" si="85"/>
        <v>44424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42">
        <f t="shared" si="75"/>
        <v>44291</v>
      </c>
      <c r="B241" s="72">
        <f t="shared" ca="1" si="86"/>
        <v>10049.251550000001</v>
      </c>
      <c r="C241" s="6">
        <f t="shared" si="76"/>
        <v>10000</v>
      </c>
      <c r="D241" s="12">
        <f ca="1">IF(A241&lt;$B$1,VLOOKUP(A241,[1]DI!$A$4:$B$15000,2,FALSE),0)</f>
        <v>2.6499999999999999E-2</v>
      </c>
      <c r="E241" s="13">
        <f t="shared" ca="1" si="69"/>
        <v>1.00010379</v>
      </c>
      <c r="F241" s="13">
        <f ca="1">(TRUNC(PRODUCT($E$12:$E240),16))</f>
        <v>1.0119676349884601</v>
      </c>
      <c r="G241" s="13">
        <f t="shared" ca="1" si="77"/>
        <v>1.0092288525812501</v>
      </c>
      <c r="H241" s="13">
        <f t="shared" ca="1" si="70"/>
        <v>1.0027137399999999</v>
      </c>
      <c r="I241" s="12">
        <f t="shared" si="78"/>
        <v>1.7500000000000002E-2</v>
      </c>
      <c r="J241" s="34">
        <f t="shared" si="79"/>
        <v>44244</v>
      </c>
      <c r="K241" s="2">
        <f t="shared" si="80"/>
        <v>32</v>
      </c>
      <c r="L241" s="17">
        <f t="shared" si="81"/>
        <v>32</v>
      </c>
      <c r="M241" s="11">
        <f t="shared" si="71"/>
        <v>1.0022054300000001</v>
      </c>
      <c r="N241" s="11">
        <f t="shared" ca="1" si="72"/>
        <v>1.004925155</v>
      </c>
      <c r="O241" s="17">
        <f t="shared" si="82"/>
        <v>0</v>
      </c>
      <c r="P241" s="13">
        <f t="shared" ca="1" si="73"/>
        <v>49.251550000000002</v>
      </c>
      <c r="Q241" s="20">
        <f t="shared" si="74"/>
        <v>0</v>
      </c>
      <c r="R241" s="13">
        <f t="shared" si="83"/>
        <v>0</v>
      </c>
      <c r="S241" s="4" t="str">
        <f t="shared" si="84"/>
        <v>J=</v>
      </c>
      <c r="T241" s="34">
        <f t="shared" si="85"/>
        <v>44424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42">
        <f t="shared" si="75"/>
        <v>44292</v>
      </c>
      <c r="B242" s="72">
        <f t="shared" ca="1" si="86"/>
        <v>10050.98647</v>
      </c>
      <c r="C242" s="6">
        <f t="shared" si="76"/>
        <v>10000</v>
      </c>
      <c r="D242" s="12">
        <f ca="1">IF(A242&lt;$B$1,VLOOKUP(A242,[1]DI!$A$4:$B$15000,2,FALSE),0)</f>
        <v>2.6499999999999999E-2</v>
      </c>
      <c r="E242" s="13">
        <f t="shared" ca="1" si="69"/>
        <v>1.00010379</v>
      </c>
      <c r="F242" s="13">
        <f ca="1">(TRUNC(PRODUCT($E$12:$E241),16))</f>
        <v>1.0120726671093001</v>
      </c>
      <c r="G242" s="13">
        <f t="shared" ca="1" si="77"/>
        <v>1.0092288525812501</v>
      </c>
      <c r="H242" s="13">
        <f t="shared" ca="1" si="70"/>
        <v>1.00281781</v>
      </c>
      <c r="I242" s="12">
        <f t="shared" si="78"/>
        <v>1.7500000000000002E-2</v>
      </c>
      <c r="J242" s="34">
        <f t="shared" si="79"/>
        <v>44244</v>
      </c>
      <c r="K242" s="2">
        <f t="shared" si="80"/>
        <v>33</v>
      </c>
      <c r="L242" s="17">
        <f t="shared" si="81"/>
        <v>33</v>
      </c>
      <c r="M242" s="11">
        <f t="shared" si="71"/>
        <v>1.002274428</v>
      </c>
      <c r="N242" s="11">
        <f t="shared" ca="1" si="72"/>
        <v>1.0050986470000001</v>
      </c>
      <c r="O242" s="17">
        <f t="shared" si="82"/>
        <v>0</v>
      </c>
      <c r="P242" s="13">
        <f t="shared" ca="1" si="73"/>
        <v>50.986469999999997</v>
      </c>
      <c r="Q242" s="20">
        <f t="shared" si="74"/>
        <v>0</v>
      </c>
      <c r="R242" s="13">
        <f t="shared" si="83"/>
        <v>0</v>
      </c>
      <c r="S242" s="4" t="str">
        <f t="shared" si="84"/>
        <v>J=</v>
      </c>
      <c r="T242" s="34">
        <f t="shared" si="85"/>
        <v>44424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42">
        <f t="shared" si="75"/>
        <v>44293</v>
      </c>
      <c r="B243" s="72">
        <f t="shared" ca="1" si="86"/>
        <v>10052.721680000001</v>
      </c>
      <c r="C243" s="6">
        <f t="shared" si="76"/>
        <v>10000</v>
      </c>
      <c r="D243" s="12">
        <f ca="1">IF(A243&lt;$B$1,VLOOKUP(A243,[1]DI!$A$4:$B$15000,2,FALSE),0)</f>
        <v>2.6499999999999999E-2</v>
      </c>
      <c r="E243" s="13">
        <f t="shared" ca="1" si="69"/>
        <v>1.00010379</v>
      </c>
      <c r="F243" s="13">
        <f ca="1">(TRUNC(PRODUCT($E$12:$E242),16))</f>
        <v>1.01217771013142</v>
      </c>
      <c r="G243" s="13">
        <f t="shared" ca="1" si="77"/>
        <v>1.0092288525812501</v>
      </c>
      <c r="H243" s="13">
        <f t="shared" ca="1" si="70"/>
        <v>1.0029218900000001</v>
      </c>
      <c r="I243" s="12">
        <f t="shared" si="78"/>
        <v>1.7500000000000002E-2</v>
      </c>
      <c r="J243" s="34">
        <f t="shared" si="79"/>
        <v>44244</v>
      </c>
      <c r="K243" s="2">
        <f t="shared" si="80"/>
        <v>34</v>
      </c>
      <c r="L243" s="17">
        <f t="shared" si="81"/>
        <v>34</v>
      </c>
      <c r="M243" s="11">
        <f t="shared" si="71"/>
        <v>1.0023434309999999</v>
      </c>
      <c r="N243" s="11">
        <f t="shared" ca="1" si="72"/>
        <v>1.0052721680000001</v>
      </c>
      <c r="O243" s="17">
        <f t="shared" si="82"/>
        <v>0</v>
      </c>
      <c r="P243" s="13">
        <f t="shared" ca="1" si="73"/>
        <v>52.721679999999999</v>
      </c>
      <c r="Q243" s="20">
        <f t="shared" si="74"/>
        <v>0</v>
      </c>
      <c r="R243" s="13">
        <f t="shared" si="83"/>
        <v>0</v>
      </c>
      <c r="S243" s="4" t="str">
        <f t="shared" si="84"/>
        <v>J=</v>
      </c>
      <c r="T243" s="34">
        <f t="shared" si="85"/>
        <v>44424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42">
        <f t="shared" si="75"/>
        <v>44294</v>
      </c>
      <c r="B244" s="72">
        <f t="shared" ca="1" si="86"/>
        <v>10054.45727999</v>
      </c>
      <c r="C244" s="6">
        <f t="shared" si="76"/>
        <v>10000</v>
      </c>
      <c r="D244" s="12">
        <f ca="1">IF(A244&lt;$B$1,VLOOKUP(A244,[1]DI!$A$4:$B$15000,2,FALSE),0)</f>
        <v>2.6499999999999999E-2</v>
      </c>
      <c r="E244" s="13">
        <f t="shared" ca="1" si="69"/>
        <v>1.00010379</v>
      </c>
      <c r="F244" s="13">
        <f ca="1">(TRUNC(PRODUCT($E$12:$E243),16))</f>
        <v>1.01228276405595</v>
      </c>
      <c r="G244" s="13">
        <f t="shared" ca="1" si="77"/>
        <v>1.0092288525812501</v>
      </c>
      <c r="H244" s="13">
        <f t="shared" ca="1" si="70"/>
        <v>1.00302599</v>
      </c>
      <c r="I244" s="12">
        <f t="shared" si="78"/>
        <v>1.7500000000000002E-2</v>
      </c>
      <c r="J244" s="34">
        <f t="shared" si="79"/>
        <v>44244</v>
      </c>
      <c r="K244" s="2">
        <f t="shared" si="80"/>
        <v>35</v>
      </c>
      <c r="L244" s="17">
        <f t="shared" si="81"/>
        <v>35</v>
      </c>
      <c r="M244" s="11">
        <f t="shared" si="71"/>
        <v>1.0024124379999999</v>
      </c>
      <c r="N244" s="11">
        <f t="shared" ca="1" si="72"/>
        <v>1.005445728</v>
      </c>
      <c r="O244" s="17">
        <f t="shared" si="82"/>
        <v>0</v>
      </c>
      <c r="P244" s="13">
        <f t="shared" ca="1" si="73"/>
        <v>54.457279990000004</v>
      </c>
      <c r="Q244" s="20">
        <f t="shared" si="74"/>
        <v>0</v>
      </c>
      <c r="R244" s="13">
        <f t="shared" si="83"/>
        <v>0</v>
      </c>
      <c r="S244" s="4" t="str">
        <f t="shared" si="84"/>
        <v>J=</v>
      </c>
      <c r="T244" s="34">
        <f t="shared" si="85"/>
        <v>44424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42">
        <f t="shared" si="75"/>
        <v>44295</v>
      </c>
      <c r="B245" s="72">
        <f t="shared" ca="1" si="86"/>
        <v>10056.19307999</v>
      </c>
      <c r="C245" s="6">
        <f t="shared" si="76"/>
        <v>10000</v>
      </c>
      <c r="D245" s="12">
        <f ca="1">IF(A245&lt;$B$1,VLOOKUP(A245,[1]DI!$A$4:$B$15000,2,FALSE),0)</f>
        <v>2.6499999999999999E-2</v>
      </c>
      <c r="E245" s="13">
        <f t="shared" ca="1" si="69"/>
        <v>1.00010379</v>
      </c>
      <c r="F245" s="13">
        <f ca="1">(TRUNC(PRODUCT($E$12:$E244),16))</f>
        <v>1.01238782888404</v>
      </c>
      <c r="G245" s="13">
        <f t="shared" ca="1" si="77"/>
        <v>1.0092288525812501</v>
      </c>
      <c r="H245" s="13">
        <f t="shared" ca="1" si="70"/>
        <v>1.00313009</v>
      </c>
      <c r="I245" s="12">
        <f t="shared" si="78"/>
        <v>1.7500000000000002E-2</v>
      </c>
      <c r="J245" s="34">
        <f t="shared" si="79"/>
        <v>44244</v>
      </c>
      <c r="K245" s="2">
        <f t="shared" si="80"/>
        <v>36</v>
      </c>
      <c r="L245" s="17">
        <f t="shared" si="81"/>
        <v>36</v>
      </c>
      <c r="M245" s="11">
        <f t="shared" si="71"/>
        <v>1.002481451</v>
      </c>
      <c r="N245" s="11">
        <f t="shared" ca="1" si="72"/>
        <v>1.005619308</v>
      </c>
      <c r="O245" s="17">
        <f t="shared" si="82"/>
        <v>0</v>
      </c>
      <c r="P245" s="13">
        <f t="shared" ca="1" si="73"/>
        <v>56.193079990000001</v>
      </c>
      <c r="Q245" s="20">
        <f t="shared" si="74"/>
        <v>0</v>
      </c>
      <c r="R245" s="13">
        <f t="shared" si="83"/>
        <v>0</v>
      </c>
      <c r="S245" s="4" t="str">
        <f t="shared" si="84"/>
        <v>J=</v>
      </c>
      <c r="T245" s="34">
        <f t="shared" si="85"/>
        <v>44424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42">
        <f t="shared" si="75"/>
        <v>44296</v>
      </c>
      <c r="B246" s="72">
        <f t="shared" ca="1" si="86"/>
        <v>10057.92916999</v>
      </c>
      <c r="C246" s="6">
        <f t="shared" si="76"/>
        <v>10000</v>
      </c>
      <c r="D246" s="12">
        <f ca="1">IF(A246&lt;$B$1,VLOOKUP(A246,[1]DI!$A$4:$B$15000,2,FALSE),0)</f>
        <v>0</v>
      </c>
      <c r="E246" s="13">
        <f t="shared" ca="1" si="69"/>
        <v>1</v>
      </c>
      <c r="F246" s="13">
        <f ca="1">(TRUNC(PRODUCT($E$12:$E245),16))</f>
        <v>1.0124929046168001</v>
      </c>
      <c r="G246" s="13">
        <f t="shared" ca="1" si="77"/>
        <v>1.0092288525812501</v>
      </c>
      <c r="H246" s="13">
        <f t="shared" ca="1" si="70"/>
        <v>1.0032342000000001</v>
      </c>
      <c r="I246" s="12">
        <f t="shared" si="78"/>
        <v>1.7500000000000002E-2</v>
      </c>
      <c r="J246" s="34">
        <f t="shared" si="79"/>
        <v>44244</v>
      </c>
      <c r="K246" s="2">
        <f t="shared" si="80"/>
        <v>36</v>
      </c>
      <c r="L246" s="17">
        <f t="shared" si="81"/>
        <v>37</v>
      </c>
      <c r="M246" s="11">
        <f t="shared" si="71"/>
        <v>1.0025504679999999</v>
      </c>
      <c r="N246" s="11">
        <f t="shared" ca="1" si="72"/>
        <v>1.005792917</v>
      </c>
      <c r="O246" s="17">
        <f t="shared" si="82"/>
        <v>0</v>
      </c>
      <c r="P246" s="13">
        <f t="shared" ca="1" si="73"/>
        <v>57.929169989999998</v>
      </c>
      <c r="Q246" s="20">
        <f t="shared" si="74"/>
        <v>0</v>
      </c>
      <c r="R246" s="13">
        <f t="shared" si="83"/>
        <v>0</v>
      </c>
      <c r="S246" s="4" t="str">
        <f t="shared" si="84"/>
        <v>J=</v>
      </c>
      <c r="T246" s="34">
        <f t="shared" si="85"/>
        <v>44424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42">
        <f t="shared" si="75"/>
        <v>44297</v>
      </c>
      <c r="B247" s="72">
        <f t="shared" ca="1" si="86"/>
        <v>10057.92916999</v>
      </c>
      <c r="C247" s="6">
        <f t="shared" si="76"/>
        <v>10000</v>
      </c>
      <c r="D247" s="12">
        <f ca="1">IF(A247&lt;$B$1,VLOOKUP(A247,[1]DI!$A$4:$B$15000,2,FALSE),0)</f>
        <v>0</v>
      </c>
      <c r="E247" s="13">
        <f t="shared" ca="1" si="69"/>
        <v>1</v>
      </c>
      <c r="F247" s="13">
        <f ca="1">(TRUNC(PRODUCT($E$12:$E246),16))</f>
        <v>1.0124929046168001</v>
      </c>
      <c r="G247" s="13">
        <f t="shared" ca="1" si="77"/>
        <v>1.0092288525812501</v>
      </c>
      <c r="H247" s="13">
        <f t="shared" ca="1" si="70"/>
        <v>1.0032342000000001</v>
      </c>
      <c r="I247" s="12">
        <f t="shared" si="78"/>
        <v>1.7500000000000002E-2</v>
      </c>
      <c r="J247" s="34">
        <f t="shared" si="79"/>
        <v>44244</v>
      </c>
      <c r="K247" s="2">
        <f t="shared" si="80"/>
        <v>36</v>
      </c>
      <c r="L247" s="17">
        <f t="shared" si="81"/>
        <v>37</v>
      </c>
      <c r="M247" s="11">
        <f t="shared" si="71"/>
        <v>1.0025504679999999</v>
      </c>
      <c r="N247" s="11">
        <f t="shared" ca="1" si="72"/>
        <v>1.005792917</v>
      </c>
      <c r="O247" s="17">
        <f t="shared" si="82"/>
        <v>0</v>
      </c>
      <c r="P247" s="13">
        <f t="shared" ca="1" si="73"/>
        <v>57.929169989999998</v>
      </c>
      <c r="Q247" s="20">
        <f t="shared" si="74"/>
        <v>0</v>
      </c>
      <c r="R247" s="13">
        <f t="shared" si="83"/>
        <v>0</v>
      </c>
      <c r="S247" s="4" t="str">
        <f t="shared" si="84"/>
        <v>J=</v>
      </c>
      <c r="T247" s="34">
        <f t="shared" si="85"/>
        <v>44424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42">
        <f t="shared" si="75"/>
        <v>44298</v>
      </c>
      <c r="B248" s="72">
        <f t="shared" ca="1" si="86"/>
        <v>10057.92916999</v>
      </c>
      <c r="C248" s="6">
        <f t="shared" si="76"/>
        <v>10000</v>
      </c>
      <c r="D248" s="12">
        <f ca="1">IF(A248&lt;$B$1,VLOOKUP(A248,[1]DI!$A$4:$B$15000,2,FALSE),0)</f>
        <v>2.6499999999999999E-2</v>
      </c>
      <c r="E248" s="13">
        <f t="shared" ca="1" si="69"/>
        <v>1.00010379</v>
      </c>
      <c r="F248" s="13">
        <f ca="1">(TRUNC(PRODUCT($E$12:$E247),16))</f>
        <v>1.0124929046168001</v>
      </c>
      <c r="G248" s="13">
        <f t="shared" ca="1" si="77"/>
        <v>1.0092288525812501</v>
      </c>
      <c r="H248" s="13">
        <f t="shared" ca="1" si="70"/>
        <v>1.0032342000000001</v>
      </c>
      <c r="I248" s="12">
        <f t="shared" si="78"/>
        <v>1.7500000000000002E-2</v>
      </c>
      <c r="J248" s="34">
        <f t="shared" si="79"/>
        <v>44244</v>
      </c>
      <c r="K248" s="2">
        <f t="shared" si="80"/>
        <v>37</v>
      </c>
      <c r="L248" s="17">
        <f t="shared" si="81"/>
        <v>37</v>
      </c>
      <c r="M248" s="11">
        <f t="shared" si="71"/>
        <v>1.0025504679999999</v>
      </c>
      <c r="N248" s="11">
        <f t="shared" ca="1" si="72"/>
        <v>1.005792917</v>
      </c>
      <c r="O248" s="17">
        <f t="shared" si="82"/>
        <v>0</v>
      </c>
      <c r="P248" s="13">
        <f t="shared" ca="1" si="73"/>
        <v>57.929169989999998</v>
      </c>
      <c r="Q248" s="20">
        <f t="shared" si="74"/>
        <v>0</v>
      </c>
      <c r="R248" s="13">
        <f t="shared" si="83"/>
        <v>0</v>
      </c>
      <c r="S248" s="4" t="str">
        <f t="shared" si="84"/>
        <v>J=</v>
      </c>
      <c r="T248" s="34">
        <f t="shared" si="85"/>
        <v>44424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42">
        <f t="shared" si="75"/>
        <v>44299</v>
      </c>
      <c r="B249" s="72">
        <f t="shared" ca="1" si="86"/>
        <v>10059.66563999</v>
      </c>
      <c r="C249" s="6">
        <f t="shared" si="76"/>
        <v>10000</v>
      </c>
      <c r="D249" s="12">
        <f ca="1">IF(A249&lt;$B$1,VLOOKUP(A249,[1]DI!$A$4:$B$15000,2,FALSE),0)</f>
        <v>2.6499999999999999E-2</v>
      </c>
      <c r="E249" s="13">
        <f t="shared" ca="1" si="69"/>
        <v>1.00010379</v>
      </c>
      <c r="F249" s="13">
        <f ca="1">(TRUNC(PRODUCT($E$12:$E248),16))</f>
        <v>1.01259799125537</v>
      </c>
      <c r="G249" s="13">
        <f t="shared" ca="1" si="77"/>
        <v>1.0092288525812501</v>
      </c>
      <c r="H249" s="13">
        <f t="shared" ca="1" si="70"/>
        <v>1.0033383300000001</v>
      </c>
      <c r="I249" s="12">
        <f t="shared" si="78"/>
        <v>1.7500000000000002E-2</v>
      </c>
      <c r="J249" s="34">
        <f t="shared" si="79"/>
        <v>44244</v>
      </c>
      <c r="K249" s="2">
        <f t="shared" si="80"/>
        <v>38</v>
      </c>
      <c r="L249" s="17">
        <f t="shared" si="81"/>
        <v>38</v>
      </c>
      <c r="M249" s="11">
        <f t="shared" si="71"/>
        <v>1.002619489</v>
      </c>
      <c r="N249" s="11">
        <f t="shared" ca="1" si="72"/>
        <v>1.005966564</v>
      </c>
      <c r="O249" s="17">
        <f t="shared" si="82"/>
        <v>0</v>
      </c>
      <c r="P249" s="13">
        <f t="shared" ca="1" si="73"/>
        <v>59.665639990000003</v>
      </c>
      <c r="Q249" s="20">
        <f t="shared" si="74"/>
        <v>0</v>
      </c>
      <c r="R249" s="13">
        <f t="shared" si="83"/>
        <v>0</v>
      </c>
      <c r="S249" s="4" t="str">
        <f t="shared" si="84"/>
        <v>J=</v>
      </c>
      <c r="T249" s="34">
        <f t="shared" si="85"/>
        <v>44424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42">
        <f t="shared" si="75"/>
        <v>44300</v>
      </c>
      <c r="B250" s="72">
        <f t="shared" ca="1" si="86"/>
        <v>10061.40240999</v>
      </c>
      <c r="C250" s="6">
        <f t="shared" si="76"/>
        <v>10000</v>
      </c>
      <c r="D250" s="12">
        <f ca="1">IF(A250&lt;$B$1,VLOOKUP(A250,[1]DI!$A$4:$B$15000,2,FALSE),0)</f>
        <v>2.6499999999999999E-2</v>
      </c>
      <c r="E250" s="13">
        <f t="shared" ca="1" si="69"/>
        <v>1.00010379</v>
      </c>
      <c r="F250" s="13">
        <f ca="1">(TRUNC(PRODUCT($E$12:$E249),16))</f>
        <v>1.0127030888008799</v>
      </c>
      <c r="G250" s="13">
        <f t="shared" ca="1" si="77"/>
        <v>1.0092288525812501</v>
      </c>
      <c r="H250" s="13">
        <f t="shared" ca="1" si="70"/>
        <v>1.00344247</v>
      </c>
      <c r="I250" s="12">
        <f t="shared" si="78"/>
        <v>1.7500000000000002E-2</v>
      </c>
      <c r="J250" s="34">
        <f t="shared" si="79"/>
        <v>44244</v>
      </c>
      <c r="K250" s="2">
        <f t="shared" si="80"/>
        <v>39</v>
      </c>
      <c r="L250" s="17">
        <f t="shared" si="81"/>
        <v>39</v>
      </c>
      <c r="M250" s="11">
        <f t="shared" si="71"/>
        <v>1.0026885160000001</v>
      </c>
      <c r="N250" s="11">
        <f t="shared" ca="1" si="72"/>
        <v>1.006140241</v>
      </c>
      <c r="O250" s="17">
        <f t="shared" si="82"/>
        <v>0</v>
      </c>
      <c r="P250" s="13">
        <f t="shared" ca="1" si="73"/>
        <v>61.402409990000002</v>
      </c>
      <c r="Q250" s="20">
        <f t="shared" si="74"/>
        <v>0</v>
      </c>
      <c r="R250" s="13">
        <f t="shared" si="83"/>
        <v>0</v>
      </c>
      <c r="S250" s="4" t="str">
        <f t="shared" si="84"/>
        <v>J=</v>
      </c>
      <c r="T250" s="34">
        <f t="shared" si="85"/>
        <v>44424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42">
        <f t="shared" si="75"/>
        <v>44301</v>
      </c>
      <c r="B251" s="72">
        <f t="shared" ca="1" si="86"/>
        <v>10063.139370000001</v>
      </c>
      <c r="C251" s="6">
        <f t="shared" si="76"/>
        <v>10000</v>
      </c>
      <c r="D251" s="12">
        <f ca="1">IF(A251&lt;$B$1,VLOOKUP(A251,[1]DI!$A$4:$B$15000,2,FALSE),0)</f>
        <v>2.6499999999999999E-2</v>
      </c>
      <c r="E251" s="13">
        <f t="shared" ca="1" si="69"/>
        <v>1.00010379</v>
      </c>
      <c r="F251" s="13">
        <f ca="1">(TRUNC(PRODUCT($E$12:$E250),16))</f>
        <v>1.01280819725446</v>
      </c>
      <c r="G251" s="13">
        <f t="shared" ca="1" si="77"/>
        <v>1.0092288525812501</v>
      </c>
      <c r="H251" s="13">
        <f t="shared" ca="1" si="70"/>
        <v>1.0035466099999999</v>
      </c>
      <c r="I251" s="12">
        <f t="shared" si="78"/>
        <v>1.7500000000000002E-2</v>
      </c>
      <c r="J251" s="34">
        <f t="shared" si="79"/>
        <v>44244</v>
      </c>
      <c r="K251" s="2">
        <f t="shared" si="80"/>
        <v>40</v>
      </c>
      <c r="L251" s="17">
        <f t="shared" si="81"/>
        <v>40</v>
      </c>
      <c r="M251" s="11">
        <f t="shared" si="71"/>
        <v>1.0027575470000001</v>
      </c>
      <c r="N251" s="11">
        <f t="shared" ca="1" si="72"/>
        <v>1.006313937</v>
      </c>
      <c r="O251" s="17">
        <f t="shared" si="82"/>
        <v>0</v>
      </c>
      <c r="P251" s="13">
        <f t="shared" ca="1" si="73"/>
        <v>63.13937</v>
      </c>
      <c r="Q251" s="20">
        <f t="shared" si="74"/>
        <v>0</v>
      </c>
      <c r="R251" s="13">
        <f t="shared" si="83"/>
        <v>0</v>
      </c>
      <c r="S251" s="4" t="str">
        <f t="shared" si="84"/>
        <v>J=</v>
      </c>
      <c r="T251" s="34">
        <f t="shared" si="85"/>
        <v>44424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42">
        <f t="shared" si="75"/>
        <v>44302</v>
      </c>
      <c r="B252" s="72">
        <f t="shared" ca="1" si="86"/>
        <v>10064.87672</v>
      </c>
      <c r="C252" s="6">
        <f t="shared" si="76"/>
        <v>10000</v>
      </c>
      <c r="D252" s="12">
        <f ca="1">IF(A252&lt;$B$1,VLOOKUP(A252,[1]DI!$A$4:$B$15000,2,FALSE),0)</f>
        <v>2.6499999999999999E-2</v>
      </c>
      <c r="E252" s="13">
        <f t="shared" ca="1" si="69"/>
        <v>1.00010379</v>
      </c>
      <c r="F252" s="13">
        <f ca="1">(TRUNC(PRODUCT($E$12:$E251),16))</f>
        <v>1.0129133166172599</v>
      </c>
      <c r="G252" s="13">
        <f t="shared" ca="1" si="77"/>
        <v>1.0092288525812501</v>
      </c>
      <c r="H252" s="13">
        <f t="shared" ca="1" si="70"/>
        <v>1.0036507699999999</v>
      </c>
      <c r="I252" s="12">
        <f t="shared" si="78"/>
        <v>1.7500000000000002E-2</v>
      </c>
      <c r="J252" s="34">
        <f t="shared" si="79"/>
        <v>44244</v>
      </c>
      <c r="K252" s="2">
        <f t="shared" si="80"/>
        <v>41</v>
      </c>
      <c r="L252" s="17">
        <f t="shared" si="81"/>
        <v>41</v>
      </c>
      <c r="M252" s="11">
        <f t="shared" si="71"/>
        <v>1.002826583</v>
      </c>
      <c r="N252" s="11">
        <f t="shared" ca="1" si="72"/>
        <v>1.006487672</v>
      </c>
      <c r="O252" s="17">
        <f t="shared" si="82"/>
        <v>0</v>
      </c>
      <c r="P252" s="13">
        <f t="shared" ca="1" si="73"/>
        <v>64.876720000000006</v>
      </c>
      <c r="Q252" s="20">
        <f t="shared" si="74"/>
        <v>0</v>
      </c>
      <c r="R252" s="13">
        <f t="shared" si="83"/>
        <v>0</v>
      </c>
      <c r="S252" s="4" t="str">
        <f t="shared" si="84"/>
        <v>J=</v>
      </c>
      <c r="T252" s="34">
        <f t="shared" si="85"/>
        <v>44424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42">
        <f t="shared" si="75"/>
        <v>44303</v>
      </c>
      <c r="B253" s="72">
        <f t="shared" ca="1" si="86"/>
        <v>10066.61436999</v>
      </c>
      <c r="C253" s="6">
        <f t="shared" si="76"/>
        <v>10000</v>
      </c>
      <c r="D253" s="12">
        <f ca="1">IF(A253&lt;$B$1,VLOOKUP(A253,[1]DI!$A$4:$B$15000,2,FALSE),0)</f>
        <v>0</v>
      </c>
      <c r="E253" s="13">
        <f t="shared" ca="1" si="69"/>
        <v>1</v>
      </c>
      <c r="F253" s="13">
        <f ca="1">(TRUNC(PRODUCT($E$12:$E252),16))</f>
        <v>1.01301844689039</v>
      </c>
      <c r="G253" s="13">
        <f t="shared" ca="1" si="77"/>
        <v>1.0092288525812501</v>
      </c>
      <c r="H253" s="13">
        <f t="shared" ca="1" si="70"/>
        <v>1.0037549400000001</v>
      </c>
      <c r="I253" s="12">
        <f t="shared" si="78"/>
        <v>1.7500000000000002E-2</v>
      </c>
      <c r="J253" s="34">
        <f t="shared" si="79"/>
        <v>44244</v>
      </c>
      <c r="K253" s="2">
        <f t="shared" si="80"/>
        <v>41</v>
      </c>
      <c r="L253" s="17">
        <f t="shared" si="81"/>
        <v>42</v>
      </c>
      <c r="M253" s="11">
        <f t="shared" si="71"/>
        <v>1.002895624</v>
      </c>
      <c r="N253" s="11">
        <f t="shared" ca="1" si="72"/>
        <v>1.006661437</v>
      </c>
      <c r="O253" s="17">
        <f t="shared" si="82"/>
        <v>0</v>
      </c>
      <c r="P253" s="13">
        <f t="shared" ca="1" si="73"/>
        <v>66.61436999</v>
      </c>
      <c r="Q253" s="20">
        <f t="shared" si="74"/>
        <v>0</v>
      </c>
      <c r="R253" s="13">
        <f t="shared" si="83"/>
        <v>0</v>
      </c>
      <c r="S253" s="4" t="str">
        <f t="shared" si="84"/>
        <v>J=</v>
      </c>
      <c r="T253" s="34">
        <f t="shared" si="85"/>
        <v>44424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42">
        <f t="shared" si="75"/>
        <v>44304</v>
      </c>
      <c r="B254" s="72">
        <f t="shared" ca="1" si="86"/>
        <v>10066.61436999</v>
      </c>
      <c r="C254" s="6">
        <f t="shared" si="76"/>
        <v>10000</v>
      </c>
      <c r="D254" s="12">
        <f ca="1">IF(A254&lt;$B$1,VLOOKUP(A254,[1]DI!$A$4:$B$15000,2,FALSE),0)</f>
        <v>0</v>
      </c>
      <c r="E254" s="13">
        <f t="shared" ca="1" si="69"/>
        <v>1</v>
      </c>
      <c r="F254" s="13">
        <f ca="1">(TRUNC(PRODUCT($E$12:$E253),16))</f>
        <v>1.01301844689039</v>
      </c>
      <c r="G254" s="13">
        <f t="shared" ca="1" si="77"/>
        <v>1.0092288525812501</v>
      </c>
      <c r="H254" s="13">
        <f t="shared" ca="1" si="70"/>
        <v>1.0037549400000001</v>
      </c>
      <c r="I254" s="12">
        <f t="shared" si="78"/>
        <v>1.7500000000000002E-2</v>
      </c>
      <c r="J254" s="34">
        <f t="shared" si="79"/>
        <v>44244</v>
      </c>
      <c r="K254" s="2">
        <f t="shared" si="80"/>
        <v>41</v>
      </c>
      <c r="L254" s="17">
        <f t="shared" si="81"/>
        <v>42</v>
      </c>
      <c r="M254" s="11">
        <f t="shared" si="71"/>
        <v>1.002895624</v>
      </c>
      <c r="N254" s="11">
        <f t="shared" ca="1" si="72"/>
        <v>1.006661437</v>
      </c>
      <c r="O254" s="17">
        <f t="shared" si="82"/>
        <v>0</v>
      </c>
      <c r="P254" s="13">
        <f t="shared" ca="1" si="73"/>
        <v>66.61436999</v>
      </c>
      <c r="Q254" s="20">
        <f t="shared" si="74"/>
        <v>0</v>
      </c>
      <c r="R254" s="13">
        <f t="shared" si="83"/>
        <v>0</v>
      </c>
      <c r="S254" s="4" t="str">
        <f t="shared" si="84"/>
        <v>J=</v>
      </c>
      <c r="T254" s="34">
        <f t="shared" si="85"/>
        <v>44424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42">
        <f t="shared" si="75"/>
        <v>44305</v>
      </c>
      <c r="B255" s="72">
        <f t="shared" ca="1" si="86"/>
        <v>10066.61436999</v>
      </c>
      <c r="C255" s="6">
        <f t="shared" si="76"/>
        <v>10000</v>
      </c>
      <c r="D255" s="12">
        <f ca="1">IF(A255&lt;$B$1,VLOOKUP(A255,[1]DI!$A$4:$B$15000,2,FALSE),0)</f>
        <v>2.6499999999999999E-2</v>
      </c>
      <c r="E255" s="13">
        <f t="shared" ca="1" si="69"/>
        <v>1.00010379</v>
      </c>
      <c r="F255" s="13">
        <f ca="1">(TRUNC(PRODUCT($E$12:$E254),16))</f>
        <v>1.01301844689039</v>
      </c>
      <c r="G255" s="13">
        <f t="shared" ca="1" si="77"/>
        <v>1.0092288525812501</v>
      </c>
      <c r="H255" s="13">
        <f t="shared" ca="1" si="70"/>
        <v>1.0037549400000001</v>
      </c>
      <c r="I255" s="12">
        <f t="shared" si="78"/>
        <v>1.7500000000000002E-2</v>
      </c>
      <c r="J255" s="34">
        <f t="shared" si="79"/>
        <v>44244</v>
      </c>
      <c r="K255" s="2">
        <f t="shared" si="80"/>
        <v>42</v>
      </c>
      <c r="L255" s="17">
        <f t="shared" si="81"/>
        <v>42</v>
      </c>
      <c r="M255" s="11">
        <f t="shared" si="71"/>
        <v>1.002895624</v>
      </c>
      <c r="N255" s="11">
        <f t="shared" ca="1" si="72"/>
        <v>1.006661437</v>
      </c>
      <c r="O255" s="17">
        <f t="shared" si="82"/>
        <v>0</v>
      </c>
      <c r="P255" s="13">
        <f t="shared" ca="1" si="73"/>
        <v>66.61436999</v>
      </c>
      <c r="Q255" s="20">
        <f t="shared" si="74"/>
        <v>0</v>
      </c>
      <c r="R255" s="13">
        <f t="shared" si="83"/>
        <v>0</v>
      </c>
      <c r="S255" s="4" t="str">
        <f t="shared" si="84"/>
        <v>J=</v>
      </c>
      <c r="T255" s="34">
        <f t="shared" si="85"/>
        <v>44424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42">
        <f t="shared" si="75"/>
        <v>44306</v>
      </c>
      <c r="B256" s="72">
        <f t="shared" ca="1" si="86"/>
        <v>10068.3523</v>
      </c>
      <c r="C256" s="6">
        <f t="shared" si="76"/>
        <v>10000</v>
      </c>
      <c r="D256" s="12">
        <f ca="1">IF(A256&lt;$B$1,VLOOKUP(A256,[1]DI!$A$4:$B$15000,2,FALSE),0)</f>
        <v>2.6499999999999999E-2</v>
      </c>
      <c r="E256" s="13">
        <f t="shared" ca="1" si="69"/>
        <v>1.00010379</v>
      </c>
      <c r="F256" s="13">
        <f ca="1">(TRUNC(PRODUCT($E$12:$E255),16))</f>
        <v>1.01312358807499</v>
      </c>
      <c r="G256" s="13">
        <f t="shared" ca="1" si="77"/>
        <v>1.0092288525812501</v>
      </c>
      <c r="H256" s="13">
        <f t="shared" ca="1" si="70"/>
        <v>1.00385912</v>
      </c>
      <c r="I256" s="12">
        <f t="shared" si="78"/>
        <v>1.7500000000000002E-2</v>
      </c>
      <c r="J256" s="34">
        <f t="shared" si="79"/>
        <v>44244</v>
      </c>
      <c r="K256" s="2">
        <f t="shared" si="80"/>
        <v>43</v>
      </c>
      <c r="L256" s="17">
        <f t="shared" si="81"/>
        <v>43</v>
      </c>
      <c r="M256" s="11">
        <f t="shared" si="71"/>
        <v>1.002964669</v>
      </c>
      <c r="N256" s="11">
        <f t="shared" ca="1" si="72"/>
        <v>1.0068352300000001</v>
      </c>
      <c r="O256" s="17">
        <f t="shared" si="82"/>
        <v>0</v>
      </c>
      <c r="P256" s="13">
        <f t="shared" ca="1" si="73"/>
        <v>68.3523</v>
      </c>
      <c r="Q256" s="20">
        <f t="shared" si="74"/>
        <v>0</v>
      </c>
      <c r="R256" s="13">
        <f t="shared" si="83"/>
        <v>0</v>
      </c>
      <c r="S256" s="4" t="str">
        <f t="shared" si="84"/>
        <v>J=</v>
      </c>
      <c r="T256" s="34">
        <f t="shared" si="85"/>
        <v>44424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42">
        <f t="shared" si="75"/>
        <v>44307</v>
      </c>
      <c r="B257" s="72">
        <f t="shared" ca="1" si="86"/>
        <v>10070.090539999999</v>
      </c>
      <c r="C257" s="6">
        <f t="shared" si="76"/>
        <v>10000</v>
      </c>
      <c r="D257" s="12">
        <f ca="1">IF(A257&lt;$B$1,VLOOKUP(A257,[1]DI!$A$4:$B$15000,2,FALSE),0)</f>
        <v>0</v>
      </c>
      <c r="E257" s="13">
        <f t="shared" ca="1" si="69"/>
        <v>1</v>
      </c>
      <c r="F257" s="13">
        <f ca="1">(TRUNC(PRODUCT($E$12:$E256),16))</f>
        <v>1.0132287401722</v>
      </c>
      <c r="G257" s="13">
        <f t="shared" ca="1" si="77"/>
        <v>1.0092288525812501</v>
      </c>
      <c r="H257" s="13">
        <f t="shared" ca="1" si="70"/>
        <v>1.0039633100000001</v>
      </c>
      <c r="I257" s="12">
        <f t="shared" si="78"/>
        <v>1.7500000000000002E-2</v>
      </c>
      <c r="J257" s="34">
        <f t="shared" si="79"/>
        <v>44244</v>
      </c>
      <c r="K257" s="2">
        <f t="shared" si="80"/>
        <v>43</v>
      </c>
      <c r="L257" s="17">
        <f t="shared" si="81"/>
        <v>44</v>
      </c>
      <c r="M257" s="11">
        <f t="shared" si="71"/>
        <v>1.0030337199999999</v>
      </c>
      <c r="N257" s="11">
        <f t="shared" ca="1" si="72"/>
        <v>1.0070090540000001</v>
      </c>
      <c r="O257" s="17">
        <f t="shared" si="82"/>
        <v>0</v>
      </c>
      <c r="P257" s="13">
        <f t="shared" ca="1" si="73"/>
        <v>70.090540000000004</v>
      </c>
      <c r="Q257" s="20">
        <f t="shared" si="74"/>
        <v>0</v>
      </c>
      <c r="R257" s="13">
        <f t="shared" si="83"/>
        <v>0</v>
      </c>
      <c r="S257" s="4" t="str">
        <f t="shared" si="84"/>
        <v>J=</v>
      </c>
      <c r="T257" s="34">
        <f t="shared" si="85"/>
        <v>44424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42">
        <f t="shared" si="75"/>
        <v>44308</v>
      </c>
      <c r="B258" s="72">
        <f t="shared" ca="1" si="86"/>
        <v>10070.090539999999</v>
      </c>
      <c r="C258" s="6">
        <f t="shared" si="76"/>
        <v>10000</v>
      </c>
      <c r="D258" s="12">
        <f ca="1">IF(A258&lt;$B$1,VLOOKUP(A258,[1]DI!$A$4:$B$15000,2,FALSE),0)</f>
        <v>2.6499999999999999E-2</v>
      </c>
      <c r="E258" s="13">
        <f t="shared" ca="1" si="69"/>
        <v>1.00010379</v>
      </c>
      <c r="F258" s="13">
        <f ca="1">(TRUNC(PRODUCT($E$12:$E257),16))</f>
        <v>1.0132287401722</v>
      </c>
      <c r="G258" s="13">
        <f t="shared" ca="1" si="77"/>
        <v>1.0092288525812501</v>
      </c>
      <c r="H258" s="13">
        <f t="shared" ca="1" si="70"/>
        <v>1.0039633100000001</v>
      </c>
      <c r="I258" s="12">
        <f t="shared" si="78"/>
        <v>1.7500000000000002E-2</v>
      </c>
      <c r="J258" s="34">
        <f t="shared" si="79"/>
        <v>44244</v>
      </c>
      <c r="K258" s="2">
        <f t="shared" si="80"/>
        <v>44</v>
      </c>
      <c r="L258" s="17">
        <f t="shared" si="81"/>
        <v>44</v>
      </c>
      <c r="M258" s="11">
        <f t="shared" si="71"/>
        <v>1.0030337199999999</v>
      </c>
      <c r="N258" s="11">
        <f t="shared" ca="1" si="72"/>
        <v>1.0070090540000001</v>
      </c>
      <c r="O258" s="17">
        <f t="shared" si="82"/>
        <v>0</v>
      </c>
      <c r="P258" s="13">
        <f t="shared" ca="1" si="73"/>
        <v>70.090540000000004</v>
      </c>
      <c r="Q258" s="20">
        <f t="shared" si="74"/>
        <v>0</v>
      </c>
      <c r="R258" s="13">
        <f t="shared" si="83"/>
        <v>0</v>
      </c>
      <c r="S258" s="4" t="str">
        <f t="shared" si="84"/>
        <v>J=</v>
      </c>
      <c r="T258" s="34">
        <f t="shared" si="85"/>
        <v>44424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42">
        <f t="shared" si="75"/>
        <v>44309</v>
      </c>
      <c r="B259" s="72">
        <f t="shared" ca="1" si="86"/>
        <v>10071.829059989999</v>
      </c>
      <c r="C259" s="6">
        <f t="shared" si="76"/>
        <v>10000</v>
      </c>
      <c r="D259" s="12">
        <f ca="1">IF(A259&lt;$B$1,VLOOKUP(A259,[1]DI!$A$4:$B$15000,2,FALSE),0)</f>
        <v>2.6499999999999999E-2</v>
      </c>
      <c r="E259" s="13">
        <f t="shared" ca="1" si="69"/>
        <v>1.00010379</v>
      </c>
      <c r="F259" s="13">
        <f ca="1">(TRUNC(PRODUCT($E$12:$E258),16))</f>
        <v>1.0133339031831401</v>
      </c>
      <c r="G259" s="13">
        <f t="shared" ca="1" si="77"/>
        <v>1.0092288525812501</v>
      </c>
      <c r="H259" s="13">
        <f t="shared" ca="1" si="70"/>
        <v>1.0040675100000001</v>
      </c>
      <c r="I259" s="12">
        <f t="shared" si="78"/>
        <v>1.7500000000000002E-2</v>
      </c>
      <c r="J259" s="34">
        <f t="shared" si="79"/>
        <v>44244</v>
      </c>
      <c r="K259" s="2">
        <f t="shared" si="80"/>
        <v>45</v>
      </c>
      <c r="L259" s="17">
        <f t="shared" si="81"/>
        <v>45</v>
      </c>
      <c r="M259" s="11">
        <f t="shared" si="71"/>
        <v>1.0031027749999999</v>
      </c>
      <c r="N259" s="11">
        <f t="shared" ca="1" si="72"/>
        <v>1.0071829059999999</v>
      </c>
      <c r="O259" s="17">
        <f t="shared" si="82"/>
        <v>0</v>
      </c>
      <c r="P259" s="13">
        <f t="shared" ca="1" si="73"/>
        <v>71.829059990000005</v>
      </c>
      <c r="Q259" s="20">
        <f t="shared" si="74"/>
        <v>0</v>
      </c>
      <c r="R259" s="13">
        <f t="shared" si="83"/>
        <v>0</v>
      </c>
      <c r="S259" s="4" t="str">
        <f t="shared" si="84"/>
        <v>J=</v>
      </c>
      <c r="T259" s="34">
        <f t="shared" si="85"/>
        <v>44424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42">
        <f t="shared" si="75"/>
        <v>44310</v>
      </c>
      <c r="B260" s="72">
        <f t="shared" ca="1" si="86"/>
        <v>10073.56786999</v>
      </c>
      <c r="C260" s="6">
        <f t="shared" si="76"/>
        <v>10000</v>
      </c>
      <c r="D260" s="12">
        <f ca="1">IF(A260&lt;$B$1,VLOOKUP(A260,[1]DI!$A$4:$B$15000,2,FALSE),0)</f>
        <v>0</v>
      </c>
      <c r="E260" s="13">
        <f t="shared" ca="1" si="69"/>
        <v>1</v>
      </c>
      <c r="F260" s="13">
        <f ca="1">(TRUNC(PRODUCT($E$12:$E259),16))</f>
        <v>1.0134390771089501</v>
      </c>
      <c r="G260" s="13">
        <f t="shared" ca="1" si="77"/>
        <v>1.0092288525812501</v>
      </c>
      <c r="H260" s="13">
        <f t="shared" ca="1" si="70"/>
        <v>1.00417172</v>
      </c>
      <c r="I260" s="12">
        <f t="shared" si="78"/>
        <v>1.7500000000000002E-2</v>
      </c>
      <c r="J260" s="34">
        <f t="shared" si="79"/>
        <v>44244</v>
      </c>
      <c r="K260" s="2">
        <f t="shared" si="80"/>
        <v>45</v>
      </c>
      <c r="L260" s="17">
        <f t="shared" si="81"/>
        <v>46</v>
      </c>
      <c r="M260" s="11">
        <f t="shared" si="71"/>
        <v>1.0031718350000001</v>
      </c>
      <c r="N260" s="11">
        <f t="shared" ca="1" si="72"/>
        <v>1.007356787</v>
      </c>
      <c r="O260" s="17">
        <f t="shared" si="82"/>
        <v>0</v>
      </c>
      <c r="P260" s="13">
        <f t="shared" ca="1" si="73"/>
        <v>73.567869990000005</v>
      </c>
      <c r="Q260" s="20">
        <f t="shared" si="74"/>
        <v>0</v>
      </c>
      <c r="R260" s="13">
        <f t="shared" si="83"/>
        <v>0</v>
      </c>
      <c r="S260" s="4" t="str">
        <f t="shared" si="84"/>
        <v>J=</v>
      </c>
      <c r="T260" s="34">
        <f t="shared" si="85"/>
        <v>44424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42">
        <f t="shared" si="75"/>
        <v>44311</v>
      </c>
      <c r="B261" s="72">
        <f t="shared" ca="1" si="86"/>
        <v>10073.56786999</v>
      </c>
      <c r="C261" s="6">
        <f t="shared" si="76"/>
        <v>10000</v>
      </c>
      <c r="D261" s="12">
        <f ca="1">IF(A261&lt;$B$1,VLOOKUP(A261,[1]DI!$A$4:$B$15000,2,FALSE),0)</f>
        <v>0</v>
      </c>
      <c r="E261" s="13">
        <f t="shared" ca="1" si="69"/>
        <v>1</v>
      </c>
      <c r="F261" s="13">
        <f ca="1">(TRUNC(PRODUCT($E$12:$E260),16))</f>
        <v>1.0134390771089501</v>
      </c>
      <c r="G261" s="13">
        <f t="shared" ca="1" si="77"/>
        <v>1.0092288525812501</v>
      </c>
      <c r="H261" s="13">
        <f t="shared" ca="1" si="70"/>
        <v>1.00417172</v>
      </c>
      <c r="I261" s="12">
        <f t="shared" si="78"/>
        <v>1.7500000000000002E-2</v>
      </c>
      <c r="J261" s="34">
        <f t="shared" si="79"/>
        <v>44244</v>
      </c>
      <c r="K261" s="2">
        <f t="shared" si="80"/>
        <v>45</v>
      </c>
      <c r="L261" s="17">
        <f t="shared" si="81"/>
        <v>46</v>
      </c>
      <c r="M261" s="11">
        <f t="shared" si="71"/>
        <v>1.0031718350000001</v>
      </c>
      <c r="N261" s="11">
        <f t="shared" ca="1" si="72"/>
        <v>1.007356787</v>
      </c>
      <c r="O261" s="17">
        <f t="shared" si="82"/>
        <v>0</v>
      </c>
      <c r="P261" s="13">
        <f t="shared" ca="1" si="73"/>
        <v>73.567869990000005</v>
      </c>
      <c r="Q261" s="20">
        <f t="shared" si="74"/>
        <v>0</v>
      </c>
      <c r="R261" s="13">
        <f t="shared" si="83"/>
        <v>0</v>
      </c>
      <c r="S261" s="4" t="str">
        <f t="shared" si="84"/>
        <v>J=</v>
      </c>
      <c r="T261" s="34">
        <f t="shared" si="85"/>
        <v>44424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42">
        <f t="shared" si="75"/>
        <v>44312</v>
      </c>
      <c r="B262" s="72">
        <f t="shared" ca="1" si="86"/>
        <v>10073.56786999</v>
      </c>
      <c r="C262" s="6">
        <f t="shared" si="76"/>
        <v>10000</v>
      </c>
      <c r="D262" s="12">
        <f ca="1">IF(A262&lt;$B$1,VLOOKUP(A262,[1]DI!$A$4:$B$15000,2,FALSE),0)</f>
        <v>2.6499999999999999E-2</v>
      </c>
      <c r="E262" s="13">
        <f t="shared" ca="1" si="69"/>
        <v>1.00010379</v>
      </c>
      <c r="F262" s="13">
        <f ca="1">(TRUNC(PRODUCT($E$12:$E261),16))</f>
        <v>1.0134390771089501</v>
      </c>
      <c r="G262" s="13">
        <f t="shared" ca="1" si="77"/>
        <v>1.0092288525812501</v>
      </c>
      <c r="H262" s="13">
        <f t="shared" ca="1" si="70"/>
        <v>1.00417172</v>
      </c>
      <c r="I262" s="12">
        <f t="shared" si="78"/>
        <v>1.7500000000000002E-2</v>
      </c>
      <c r="J262" s="34">
        <f t="shared" si="79"/>
        <v>44244</v>
      </c>
      <c r="K262" s="2">
        <f t="shared" si="80"/>
        <v>46</v>
      </c>
      <c r="L262" s="17">
        <f t="shared" si="81"/>
        <v>46</v>
      </c>
      <c r="M262" s="11">
        <f t="shared" si="71"/>
        <v>1.0031718350000001</v>
      </c>
      <c r="N262" s="11">
        <f t="shared" ca="1" si="72"/>
        <v>1.007356787</v>
      </c>
      <c r="O262" s="17">
        <f t="shared" si="82"/>
        <v>0</v>
      </c>
      <c r="P262" s="13">
        <f t="shared" ca="1" si="73"/>
        <v>73.567869990000005</v>
      </c>
      <c r="Q262" s="20">
        <f t="shared" si="74"/>
        <v>0</v>
      </c>
      <c r="R262" s="13">
        <f t="shared" si="83"/>
        <v>0</v>
      </c>
      <c r="S262" s="4" t="str">
        <f t="shared" si="84"/>
        <v>J=</v>
      </c>
      <c r="T262" s="34">
        <f t="shared" si="85"/>
        <v>44424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42">
        <f t="shared" si="75"/>
        <v>44313</v>
      </c>
      <c r="B263" s="72">
        <f t="shared" ca="1" si="86"/>
        <v>10075.30706999</v>
      </c>
      <c r="C263" s="6">
        <f t="shared" si="76"/>
        <v>10000</v>
      </c>
      <c r="D263" s="12">
        <f ca="1">IF(A263&lt;$B$1,VLOOKUP(A263,[1]DI!$A$4:$B$15000,2,FALSE),0)</f>
        <v>2.6499999999999999E-2</v>
      </c>
      <c r="E263" s="13">
        <f t="shared" ca="1" si="69"/>
        <v>1.00010379</v>
      </c>
      <c r="F263" s="13">
        <f ca="1">(TRUNC(PRODUCT($E$12:$E262),16))</f>
        <v>1.01354426195077</v>
      </c>
      <c r="G263" s="13">
        <f t="shared" ca="1" si="77"/>
        <v>1.0092288525812501</v>
      </c>
      <c r="H263" s="13">
        <f t="shared" ca="1" si="70"/>
        <v>1.00427595</v>
      </c>
      <c r="I263" s="12">
        <f t="shared" si="78"/>
        <v>1.7500000000000002E-2</v>
      </c>
      <c r="J263" s="34">
        <f t="shared" si="79"/>
        <v>44244</v>
      </c>
      <c r="K263" s="2">
        <f t="shared" si="80"/>
        <v>47</v>
      </c>
      <c r="L263" s="17">
        <f t="shared" si="81"/>
        <v>47</v>
      </c>
      <c r="M263" s="11">
        <f t="shared" si="71"/>
        <v>1.0032408989999999</v>
      </c>
      <c r="N263" s="11">
        <f t="shared" ca="1" si="72"/>
        <v>1.0075307069999999</v>
      </c>
      <c r="O263" s="17">
        <f t="shared" si="82"/>
        <v>0</v>
      </c>
      <c r="P263" s="13">
        <f t="shared" ca="1" si="73"/>
        <v>75.307069990000002</v>
      </c>
      <c r="Q263" s="20">
        <f t="shared" si="74"/>
        <v>0</v>
      </c>
      <c r="R263" s="13">
        <f t="shared" si="83"/>
        <v>0</v>
      </c>
      <c r="S263" s="4" t="str">
        <f t="shared" si="84"/>
        <v>J=</v>
      </c>
      <c r="T263" s="34">
        <f t="shared" si="85"/>
        <v>44424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42">
        <f t="shared" si="75"/>
        <v>44314</v>
      </c>
      <c r="B264" s="72">
        <f t="shared" ca="1" si="86"/>
        <v>10077.04646</v>
      </c>
      <c r="C264" s="6">
        <f t="shared" si="76"/>
        <v>10000</v>
      </c>
      <c r="D264" s="12">
        <f ca="1">IF(A264&lt;$B$1,VLOOKUP(A264,[1]DI!$A$4:$B$15000,2,FALSE),0)</f>
        <v>2.6499999999999999E-2</v>
      </c>
      <c r="E264" s="13">
        <f t="shared" ca="1" si="69"/>
        <v>1.00010379</v>
      </c>
      <c r="F264" s="13">
        <f ca="1">(TRUNC(PRODUCT($E$12:$E263),16))</f>
        <v>1.0136494577097099</v>
      </c>
      <c r="G264" s="13">
        <f t="shared" ca="1" si="77"/>
        <v>1.0092288525812501</v>
      </c>
      <c r="H264" s="13">
        <f t="shared" ca="1" si="70"/>
        <v>1.0043801800000001</v>
      </c>
      <c r="I264" s="12">
        <f t="shared" si="78"/>
        <v>1.7500000000000002E-2</v>
      </c>
      <c r="J264" s="34">
        <f t="shared" si="79"/>
        <v>44244</v>
      </c>
      <c r="K264" s="2">
        <f t="shared" si="80"/>
        <v>48</v>
      </c>
      <c r="L264" s="17">
        <f t="shared" si="81"/>
        <v>48</v>
      </c>
      <c r="M264" s="11">
        <f t="shared" si="71"/>
        <v>1.0033099679999999</v>
      </c>
      <c r="N264" s="11">
        <f t="shared" ca="1" si="72"/>
        <v>1.0077046460000001</v>
      </c>
      <c r="O264" s="17">
        <f t="shared" si="82"/>
        <v>0</v>
      </c>
      <c r="P264" s="13">
        <f t="shared" ca="1" si="73"/>
        <v>77.046459999999996</v>
      </c>
      <c r="Q264" s="20">
        <f t="shared" si="74"/>
        <v>0</v>
      </c>
      <c r="R264" s="13">
        <f t="shared" si="83"/>
        <v>0</v>
      </c>
      <c r="S264" s="4" t="str">
        <f t="shared" si="84"/>
        <v>J=</v>
      </c>
      <c r="T264" s="34">
        <f t="shared" si="85"/>
        <v>44424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42">
        <f t="shared" si="75"/>
        <v>44315</v>
      </c>
      <c r="B265" s="72">
        <f t="shared" ca="1" si="86"/>
        <v>10078.786249999999</v>
      </c>
      <c r="C265" s="6">
        <f t="shared" si="76"/>
        <v>10000</v>
      </c>
      <c r="D265" s="12">
        <f ca="1">IF(A265&lt;$B$1,VLOOKUP(A265,[1]DI!$A$4:$B$15000,2,FALSE),0)</f>
        <v>2.6499999999999999E-2</v>
      </c>
      <c r="E265" s="13">
        <f t="shared" ca="1" si="69"/>
        <v>1.00010379</v>
      </c>
      <c r="F265" s="13">
        <f ca="1">(TRUNC(PRODUCT($E$12:$E264),16))</f>
        <v>1.01375466438693</v>
      </c>
      <c r="G265" s="13">
        <f t="shared" ca="1" si="77"/>
        <v>1.0092288525812501</v>
      </c>
      <c r="H265" s="13">
        <f t="shared" ca="1" si="70"/>
        <v>1.00448443</v>
      </c>
      <c r="I265" s="12">
        <f t="shared" si="78"/>
        <v>1.7500000000000002E-2</v>
      </c>
      <c r="J265" s="34">
        <f t="shared" si="79"/>
        <v>44244</v>
      </c>
      <c r="K265" s="2">
        <f t="shared" si="80"/>
        <v>49</v>
      </c>
      <c r="L265" s="17">
        <f t="shared" si="81"/>
        <v>49</v>
      </c>
      <c r="M265" s="11">
        <f t="shared" si="71"/>
        <v>1.0033790419999999</v>
      </c>
      <c r="N265" s="11">
        <f t="shared" ca="1" si="72"/>
        <v>1.007878625</v>
      </c>
      <c r="O265" s="17">
        <f t="shared" si="82"/>
        <v>0</v>
      </c>
      <c r="P265" s="13">
        <f t="shared" ca="1" si="73"/>
        <v>78.786249999999995</v>
      </c>
      <c r="Q265" s="20">
        <f t="shared" si="74"/>
        <v>0</v>
      </c>
      <c r="R265" s="13">
        <f t="shared" si="83"/>
        <v>0</v>
      </c>
      <c r="S265" s="4" t="str">
        <f t="shared" si="84"/>
        <v>J=</v>
      </c>
      <c r="T265" s="34">
        <f t="shared" si="85"/>
        <v>44424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42">
        <f t="shared" si="75"/>
        <v>44316</v>
      </c>
      <c r="B266" s="72">
        <f t="shared" ca="1" si="86"/>
        <v>10080.526229990001</v>
      </c>
      <c r="C266" s="6">
        <f t="shared" si="76"/>
        <v>10000</v>
      </c>
      <c r="D266" s="12">
        <f ca="1">IF(A266&lt;$B$1,VLOOKUP(A266,[1]DI!$A$4:$B$15000,2,FALSE),0)</f>
        <v>2.6499999999999999E-2</v>
      </c>
      <c r="E266" s="13">
        <f t="shared" ca="1" si="69"/>
        <v>1.00010379</v>
      </c>
      <c r="F266" s="13">
        <f ca="1">(TRUNC(PRODUCT($E$12:$E265),16))</f>
        <v>1.01385988198355</v>
      </c>
      <c r="G266" s="13">
        <f t="shared" ca="1" si="77"/>
        <v>1.0092288525812501</v>
      </c>
      <c r="H266" s="13">
        <f t="shared" ca="1" si="70"/>
        <v>1.0045886799999999</v>
      </c>
      <c r="I266" s="12">
        <f t="shared" si="78"/>
        <v>1.7500000000000002E-2</v>
      </c>
      <c r="J266" s="34">
        <f t="shared" si="79"/>
        <v>44244</v>
      </c>
      <c r="K266" s="2">
        <f t="shared" si="80"/>
        <v>50</v>
      </c>
      <c r="L266" s="17">
        <f t="shared" si="81"/>
        <v>50</v>
      </c>
      <c r="M266" s="11">
        <f t="shared" si="71"/>
        <v>1.0034481209999999</v>
      </c>
      <c r="N266" s="11">
        <f t="shared" ca="1" si="72"/>
        <v>1.008052623</v>
      </c>
      <c r="O266" s="17">
        <f t="shared" si="82"/>
        <v>0</v>
      </c>
      <c r="P266" s="13">
        <f t="shared" ca="1" si="73"/>
        <v>80.526229990000004</v>
      </c>
      <c r="Q266" s="20">
        <f t="shared" si="74"/>
        <v>0</v>
      </c>
      <c r="R266" s="13">
        <f t="shared" si="83"/>
        <v>0</v>
      </c>
      <c r="S266" s="4" t="str">
        <f t="shared" si="84"/>
        <v>J=</v>
      </c>
      <c r="T266" s="34">
        <f t="shared" si="85"/>
        <v>44424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42">
        <f t="shared" si="75"/>
        <v>44317</v>
      </c>
      <c r="B267" s="72">
        <f t="shared" ca="1" si="86"/>
        <v>10082.26660999</v>
      </c>
      <c r="C267" s="6">
        <f t="shared" si="76"/>
        <v>10000</v>
      </c>
      <c r="D267" s="12">
        <f ca="1">IF(A267&lt;$B$1,VLOOKUP(A267,[1]DI!$A$4:$B$15000,2,FALSE),0)</f>
        <v>0</v>
      </c>
      <c r="E267" s="13">
        <f t="shared" ca="1" si="69"/>
        <v>1</v>
      </c>
      <c r="F267" s="13">
        <f ca="1">(TRUNC(PRODUCT($E$12:$E266),16))</f>
        <v>1.0139651105006999</v>
      </c>
      <c r="G267" s="13">
        <f t="shared" ca="1" si="77"/>
        <v>1.0092288525812501</v>
      </c>
      <c r="H267" s="13">
        <f t="shared" ca="1" si="70"/>
        <v>1.0046929499999999</v>
      </c>
      <c r="I267" s="12">
        <f t="shared" si="78"/>
        <v>1.7500000000000002E-2</v>
      </c>
      <c r="J267" s="34">
        <f t="shared" si="79"/>
        <v>44244</v>
      </c>
      <c r="K267" s="2">
        <f t="shared" si="80"/>
        <v>50</v>
      </c>
      <c r="L267" s="17">
        <f t="shared" si="81"/>
        <v>51</v>
      </c>
      <c r="M267" s="11">
        <f t="shared" si="71"/>
        <v>1.0035172050000001</v>
      </c>
      <c r="N267" s="11">
        <f t="shared" ca="1" si="72"/>
        <v>1.0082266609999999</v>
      </c>
      <c r="O267" s="17">
        <f t="shared" si="82"/>
        <v>0</v>
      </c>
      <c r="P267" s="13">
        <f t="shared" ca="1" si="73"/>
        <v>82.266609990000006</v>
      </c>
      <c r="Q267" s="20">
        <f t="shared" si="74"/>
        <v>0</v>
      </c>
      <c r="R267" s="13">
        <f t="shared" si="83"/>
        <v>0</v>
      </c>
      <c r="S267" s="4" t="str">
        <f t="shared" si="84"/>
        <v>J=</v>
      </c>
      <c r="T267" s="34">
        <f t="shared" si="85"/>
        <v>44424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42">
        <f t="shared" si="75"/>
        <v>44318</v>
      </c>
      <c r="B268" s="72">
        <f t="shared" ca="1" si="86"/>
        <v>10082.26660999</v>
      </c>
      <c r="C268" s="6">
        <f t="shared" si="76"/>
        <v>10000</v>
      </c>
      <c r="D268" s="12">
        <f ca="1">IF(A268&lt;$B$1,VLOOKUP(A268,[1]DI!$A$4:$B$15000,2,FALSE),0)</f>
        <v>0</v>
      </c>
      <c r="E268" s="13">
        <f t="shared" ref="E268:E331" ca="1" si="87">ROUND(((1+D268)^(1/252)),8)</f>
        <v>1</v>
      </c>
      <c r="F268" s="13">
        <f ca="1">(TRUNC(PRODUCT($E$12:$E267),16))</f>
        <v>1.0139651105006999</v>
      </c>
      <c r="G268" s="13">
        <f t="shared" ca="1" si="77"/>
        <v>1.0092288525812501</v>
      </c>
      <c r="H268" s="13">
        <f t="shared" ref="H268:H331" ca="1" si="88">ROUND(F268/G268,8)</f>
        <v>1.0046929499999999</v>
      </c>
      <c r="I268" s="12">
        <f t="shared" si="78"/>
        <v>1.7500000000000002E-2</v>
      </c>
      <c r="J268" s="34">
        <f t="shared" si="79"/>
        <v>44244</v>
      </c>
      <c r="K268" s="2">
        <f t="shared" si="80"/>
        <v>50</v>
      </c>
      <c r="L268" s="17">
        <f t="shared" si="81"/>
        <v>51</v>
      </c>
      <c r="M268" s="11">
        <f t="shared" ref="M268:M331" si="89">ROUND((I268+1)^(L268/252),9)</f>
        <v>1.0035172050000001</v>
      </c>
      <c r="N268" s="11">
        <f t="shared" ref="N268:N331" ca="1" si="90">ROUND(H268*M268,9)</f>
        <v>1.0082266609999999</v>
      </c>
      <c r="O268" s="17">
        <f t="shared" si="82"/>
        <v>0</v>
      </c>
      <c r="P268" s="13">
        <f t="shared" ref="P268:P331" ca="1" si="91">TRUNC(((N268-1)*C268),8)</f>
        <v>82.266609990000006</v>
      </c>
      <c r="Q268" s="20">
        <f t="shared" ref="Q268:Q331" si="92">IF($O268&gt;0,VLOOKUP($O268,$W$12:$AC$29,7),0)</f>
        <v>0</v>
      </c>
      <c r="R268" s="13">
        <f t="shared" si="83"/>
        <v>0</v>
      </c>
      <c r="S268" s="4" t="str">
        <f t="shared" si="84"/>
        <v>J=</v>
      </c>
      <c r="T268" s="34">
        <f t="shared" si="85"/>
        <v>44424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42">
        <f t="shared" ref="A269:A332" si="93">(A268+1)</f>
        <v>44319</v>
      </c>
      <c r="B269" s="72">
        <f t="shared" ca="1" si="86"/>
        <v>10082.26660999</v>
      </c>
      <c r="C269" s="6">
        <f t="shared" ref="C269:C332" si="94">(C268-R268)</f>
        <v>10000</v>
      </c>
      <c r="D269" s="12">
        <f ca="1">IF(A269&lt;$B$1,VLOOKUP(A269,[1]DI!$A$4:$B$15000,2,FALSE),0)</f>
        <v>2.6499999999999999E-2</v>
      </c>
      <c r="E269" s="13">
        <f t="shared" ca="1" si="87"/>
        <v>1.00010379</v>
      </c>
      <c r="F269" s="13">
        <f ca="1">(TRUNC(PRODUCT($E$12:$E268),16))</f>
        <v>1.0139651105006999</v>
      </c>
      <c r="G269" s="13">
        <f t="shared" ref="G269:G332" ca="1" si="95">IF(O268&gt;0,F268,G268)</f>
        <v>1.0092288525812501</v>
      </c>
      <c r="H269" s="13">
        <f t="shared" ca="1" si="88"/>
        <v>1.0046929499999999</v>
      </c>
      <c r="I269" s="12">
        <f t="shared" ref="I269:I332" si="96">I268</f>
        <v>1.7500000000000002E-2</v>
      </c>
      <c r="J269" s="34">
        <f t="shared" ref="J269:J332" si="97">IF(O268&gt;0,VLOOKUP(O268,W$12:AG$150,2),J268)</f>
        <v>44244</v>
      </c>
      <c r="K269" s="2">
        <f t="shared" ref="K269:K332" si="98">IF(A269&gt;J269,IF(NETWORKDAYS(J269,A269,$W$31:$W$544)-1=0,1,NETWORKDAYS(J269,A269,$W$31:$W$544)-1),0)</f>
        <v>51</v>
      </c>
      <c r="L269" s="17">
        <f t="shared" ref="L269:L332" si="99">IF(AND(K269=1,K268=1),1,IF(K269&gt;0,IF(K269=K268,K269+1,K269),0))</f>
        <v>51</v>
      </c>
      <c r="M269" s="11">
        <f t="shared" si="89"/>
        <v>1.0035172050000001</v>
      </c>
      <c r="N269" s="11">
        <f t="shared" ca="1" si="90"/>
        <v>1.0082266609999999</v>
      </c>
      <c r="O269" s="17">
        <f t="shared" ref="O269:O332" si="100">IF(VLOOKUP(A269,X$12:AE$150,8)=VLOOKUP(A268,X$12:AE$150,8),0,VLOOKUP(A269,X$12:AE$150,8))</f>
        <v>0</v>
      </c>
      <c r="P269" s="13">
        <f t="shared" ca="1" si="91"/>
        <v>82.266609990000006</v>
      </c>
      <c r="Q269" s="20">
        <f t="shared" si="92"/>
        <v>0</v>
      </c>
      <c r="R269" s="13">
        <f t="shared" ref="R269:R332" si="101">IF(Q269&gt;0,TRUNC(Q269*C269,8),0)</f>
        <v>0</v>
      </c>
      <c r="S269" s="4" t="str">
        <f t="shared" ref="S269:S332" si="102">IF(O268&gt;0,VLOOKUP(O268,W$12:AG$150,10),S268)</f>
        <v>J=</v>
      </c>
      <c r="T269" s="34">
        <f t="shared" ref="T269:T332" si="103">IF(O268&gt;0,VLOOKUP(O268,W$12:AG$150,11),T268)</f>
        <v>44424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42">
        <f t="shared" si="93"/>
        <v>44320</v>
      </c>
      <c r="B270" s="72">
        <f t="shared" ref="B270:B333" ca="1" si="104">IF(A270&lt;=TODAY(),C270+P270,IF(AND(A270&gt;TODAY(),A270&lt;=$B$1),IF(VLOOKUP(TODAY(),$A$10:$D$5000,4,FALSE)=0,"n.d",C270+P270),"n.d"))</f>
        <v>10084.007170000001</v>
      </c>
      <c r="C270" s="6">
        <f t="shared" si="94"/>
        <v>10000</v>
      </c>
      <c r="D270" s="12">
        <f ca="1">IF(A270&lt;$B$1,VLOOKUP(A270,[1]DI!$A$4:$B$15000,2,FALSE),0)</f>
        <v>2.6499999999999999E-2</v>
      </c>
      <c r="E270" s="13">
        <f t="shared" ca="1" si="87"/>
        <v>1.00010379</v>
      </c>
      <c r="F270" s="13">
        <f ca="1">(TRUNC(PRODUCT($E$12:$E269),16))</f>
        <v>1.0140703499395201</v>
      </c>
      <c r="G270" s="13">
        <f t="shared" ca="1" si="95"/>
        <v>1.0092288525812501</v>
      </c>
      <c r="H270" s="13">
        <f t="shared" ca="1" si="88"/>
        <v>1.0047972199999999</v>
      </c>
      <c r="I270" s="12">
        <f t="shared" si="96"/>
        <v>1.7500000000000002E-2</v>
      </c>
      <c r="J270" s="34">
        <f t="shared" si="97"/>
        <v>44244</v>
      </c>
      <c r="K270" s="2">
        <f t="shared" si="98"/>
        <v>52</v>
      </c>
      <c r="L270" s="17">
        <f t="shared" si="99"/>
        <v>52</v>
      </c>
      <c r="M270" s="11">
        <f t="shared" si="89"/>
        <v>1.0035862929999999</v>
      </c>
      <c r="N270" s="11">
        <f t="shared" ca="1" si="90"/>
        <v>1.008400717</v>
      </c>
      <c r="O270" s="17">
        <f t="shared" si="100"/>
        <v>0</v>
      </c>
      <c r="P270" s="13">
        <f t="shared" ca="1" si="91"/>
        <v>84.007170000000002</v>
      </c>
      <c r="Q270" s="20">
        <f t="shared" si="92"/>
        <v>0</v>
      </c>
      <c r="R270" s="13">
        <f t="shared" si="101"/>
        <v>0</v>
      </c>
      <c r="S270" s="4" t="str">
        <f t="shared" si="102"/>
        <v>J=</v>
      </c>
      <c r="T270" s="34">
        <f t="shared" si="103"/>
        <v>44424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42">
        <f t="shared" si="93"/>
        <v>44321</v>
      </c>
      <c r="B271" s="72">
        <f t="shared" ca="1" si="104"/>
        <v>10085.74813</v>
      </c>
      <c r="C271" s="6">
        <f t="shared" si="94"/>
        <v>10000</v>
      </c>
      <c r="D271" s="12">
        <f ca="1">IF(A271&lt;$B$1,VLOOKUP(A271,[1]DI!$A$4:$B$15000,2,FALSE),0)</f>
        <v>2.6499999999999999E-2</v>
      </c>
      <c r="E271" s="13">
        <f t="shared" ca="1" si="87"/>
        <v>1.00010379</v>
      </c>
      <c r="F271" s="13">
        <f ca="1">(TRUNC(PRODUCT($E$12:$E270),16))</f>
        <v>1.01417560030114</v>
      </c>
      <c r="G271" s="13">
        <f t="shared" ca="1" si="95"/>
        <v>1.0092288525812501</v>
      </c>
      <c r="H271" s="13">
        <f t="shared" ca="1" si="88"/>
        <v>1.0049015100000001</v>
      </c>
      <c r="I271" s="12">
        <f t="shared" si="96"/>
        <v>1.7500000000000002E-2</v>
      </c>
      <c r="J271" s="34">
        <f t="shared" si="97"/>
        <v>44244</v>
      </c>
      <c r="K271" s="2">
        <f t="shared" si="98"/>
        <v>53</v>
      </c>
      <c r="L271" s="17">
        <f t="shared" si="99"/>
        <v>53</v>
      </c>
      <c r="M271" s="11">
        <f t="shared" si="89"/>
        <v>1.0036553859999999</v>
      </c>
      <c r="N271" s="11">
        <f t="shared" ca="1" si="90"/>
        <v>1.0085748130000001</v>
      </c>
      <c r="O271" s="17">
        <f t="shared" si="100"/>
        <v>0</v>
      </c>
      <c r="P271" s="13">
        <f t="shared" ca="1" si="91"/>
        <v>85.748130000000003</v>
      </c>
      <c r="Q271" s="20">
        <f t="shared" si="92"/>
        <v>0</v>
      </c>
      <c r="R271" s="13">
        <f t="shared" si="101"/>
        <v>0</v>
      </c>
      <c r="S271" s="4" t="str">
        <f t="shared" si="102"/>
        <v>J=</v>
      </c>
      <c r="T271" s="34">
        <f t="shared" si="103"/>
        <v>44424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42">
        <f t="shared" si="93"/>
        <v>44322</v>
      </c>
      <c r="B272" s="72">
        <f t="shared" ca="1" si="104"/>
        <v>10087.489380000001</v>
      </c>
      <c r="C272" s="6">
        <f t="shared" si="94"/>
        <v>10000</v>
      </c>
      <c r="D272" s="12">
        <f ca="1">IF(A272&lt;$B$1,VLOOKUP(A272,[1]DI!$A$4:$B$15000,2,FALSE),0)</f>
        <v>3.4000000000000002E-2</v>
      </c>
      <c r="E272" s="13">
        <f t="shared" ca="1" si="87"/>
        <v>1.00013269</v>
      </c>
      <c r="F272" s="13">
        <f ca="1">(TRUNC(PRODUCT($E$12:$E271),16))</f>
        <v>1.0142808615866901</v>
      </c>
      <c r="G272" s="13">
        <f t="shared" ca="1" si="95"/>
        <v>1.0092288525812501</v>
      </c>
      <c r="H272" s="13">
        <f t="shared" ca="1" si="88"/>
        <v>1.0050058100000001</v>
      </c>
      <c r="I272" s="12">
        <f t="shared" si="96"/>
        <v>1.7500000000000002E-2</v>
      </c>
      <c r="J272" s="34">
        <f t="shared" si="97"/>
        <v>44244</v>
      </c>
      <c r="K272" s="2">
        <f t="shared" si="98"/>
        <v>54</v>
      </c>
      <c r="L272" s="17">
        <f t="shared" si="99"/>
        <v>54</v>
      </c>
      <c r="M272" s="11">
        <f t="shared" si="89"/>
        <v>1.0037244839999999</v>
      </c>
      <c r="N272" s="11">
        <f t="shared" ca="1" si="90"/>
        <v>1.0087489380000001</v>
      </c>
      <c r="O272" s="17">
        <f t="shared" si="100"/>
        <v>0</v>
      </c>
      <c r="P272" s="13">
        <f t="shared" ca="1" si="91"/>
        <v>87.489379999999997</v>
      </c>
      <c r="Q272" s="20">
        <f t="shared" si="92"/>
        <v>0</v>
      </c>
      <c r="R272" s="13">
        <f t="shared" si="101"/>
        <v>0</v>
      </c>
      <c r="S272" s="4" t="str">
        <f t="shared" si="102"/>
        <v>J=</v>
      </c>
      <c r="T272" s="34">
        <f t="shared" si="103"/>
        <v>44424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42">
        <f t="shared" si="93"/>
        <v>44323</v>
      </c>
      <c r="B273" s="72">
        <f t="shared" ca="1" si="104"/>
        <v>10089.522529989999</v>
      </c>
      <c r="C273" s="6">
        <f t="shared" si="94"/>
        <v>10000</v>
      </c>
      <c r="D273" s="12">
        <f ca="1">IF(A273&lt;$B$1,VLOOKUP(A273,[1]DI!$A$4:$B$15000,2,FALSE),0)</f>
        <v>3.4000000000000002E-2</v>
      </c>
      <c r="E273" s="13">
        <f t="shared" ca="1" si="87"/>
        <v>1.00013269</v>
      </c>
      <c r="F273" s="13">
        <f ca="1">(TRUNC(PRODUCT($E$12:$E272),16))</f>
        <v>1.0144154465142201</v>
      </c>
      <c r="G273" s="13">
        <f t="shared" ca="1" si="95"/>
        <v>1.0092288525812501</v>
      </c>
      <c r="H273" s="13">
        <f t="shared" ca="1" si="88"/>
        <v>1.0051391700000001</v>
      </c>
      <c r="I273" s="12">
        <f t="shared" si="96"/>
        <v>1.7500000000000002E-2</v>
      </c>
      <c r="J273" s="34">
        <f t="shared" si="97"/>
        <v>44244</v>
      </c>
      <c r="K273" s="2">
        <f t="shared" si="98"/>
        <v>55</v>
      </c>
      <c r="L273" s="17">
        <f t="shared" si="99"/>
        <v>55</v>
      </c>
      <c r="M273" s="11">
        <f t="shared" si="89"/>
        <v>1.0037935870000001</v>
      </c>
      <c r="N273" s="11">
        <f t="shared" ca="1" si="90"/>
        <v>1.0089522529999999</v>
      </c>
      <c r="O273" s="17">
        <f t="shared" si="100"/>
        <v>0</v>
      </c>
      <c r="P273" s="13">
        <f t="shared" ca="1" si="91"/>
        <v>89.522529989999995</v>
      </c>
      <c r="Q273" s="20">
        <f t="shared" si="92"/>
        <v>0</v>
      </c>
      <c r="R273" s="13">
        <f t="shared" si="101"/>
        <v>0</v>
      </c>
      <c r="S273" s="4" t="str">
        <f t="shared" si="102"/>
        <v>J=</v>
      </c>
      <c r="T273" s="34">
        <f t="shared" si="103"/>
        <v>44424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42">
        <f t="shared" si="93"/>
        <v>44324</v>
      </c>
      <c r="B274" s="72">
        <f t="shared" ca="1" si="104"/>
        <v>10091.55599999</v>
      </c>
      <c r="C274" s="6">
        <f t="shared" si="94"/>
        <v>10000</v>
      </c>
      <c r="D274" s="12">
        <f ca="1">IF(A274&lt;$B$1,VLOOKUP(A274,[1]DI!$A$4:$B$15000,2,FALSE),0)</f>
        <v>0</v>
      </c>
      <c r="E274" s="13">
        <f t="shared" ca="1" si="87"/>
        <v>1</v>
      </c>
      <c r="F274" s="13">
        <f ca="1">(TRUNC(PRODUCT($E$12:$E273),16))</f>
        <v>1.0145500492998101</v>
      </c>
      <c r="G274" s="13">
        <f t="shared" ca="1" si="95"/>
        <v>1.0092288525812501</v>
      </c>
      <c r="H274" s="13">
        <f t="shared" ca="1" si="88"/>
        <v>1.00527254</v>
      </c>
      <c r="I274" s="12">
        <f t="shared" si="96"/>
        <v>1.7500000000000002E-2</v>
      </c>
      <c r="J274" s="34">
        <f t="shared" si="97"/>
        <v>44244</v>
      </c>
      <c r="K274" s="2">
        <f t="shared" si="98"/>
        <v>55</v>
      </c>
      <c r="L274" s="17">
        <f t="shared" si="99"/>
        <v>56</v>
      </c>
      <c r="M274" s="11">
        <f t="shared" si="89"/>
        <v>1.0038626939999999</v>
      </c>
      <c r="N274" s="11">
        <f t="shared" ca="1" si="90"/>
        <v>1.0091555999999999</v>
      </c>
      <c r="O274" s="17">
        <f t="shared" si="100"/>
        <v>0</v>
      </c>
      <c r="P274" s="13">
        <f t="shared" ca="1" si="91"/>
        <v>91.555999990000004</v>
      </c>
      <c r="Q274" s="20">
        <f t="shared" si="92"/>
        <v>0</v>
      </c>
      <c r="R274" s="13">
        <f t="shared" si="101"/>
        <v>0</v>
      </c>
      <c r="S274" s="4" t="str">
        <f t="shared" si="102"/>
        <v>J=</v>
      </c>
      <c r="T274" s="34">
        <f t="shared" si="103"/>
        <v>44424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42">
        <f t="shared" si="93"/>
        <v>44325</v>
      </c>
      <c r="B275" s="72">
        <f t="shared" ca="1" si="104"/>
        <v>10091.55599999</v>
      </c>
      <c r="C275" s="6">
        <f t="shared" si="94"/>
        <v>10000</v>
      </c>
      <c r="D275" s="12">
        <f ca="1">IF(A275&lt;$B$1,VLOOKUP(A275,[1]DI!$A$4:$B$15000,2,FALSE),0)</f>
        <v>0</v>
      </c>
      <c r="E275" s="13">
        <f t="shared" ca="1" si="87"/>
        <v>1</v>
      </c>
      <c r="F275" s="13">
        <f ca="1">(TRUNC(PRODUCT($E$12:$E274),16))</f>
        <v>1.0145500492998101</v>
      </c>
      <c r="G275" s="13">
        <f t="shared" ca="1" si="95"/>
        <v>1.0092288525812501</v>
      </c>
      <c r="H275" s="13">
        <f t="shared" ca="1" si="88"/>
        <v>1.00527254</v>
      </c>
      <c r="I275" s="12">
        <f t="shared" si="96"/>
        <v>1.7500000000000002E-2</v>
      </c>
      <c r="J275" s="34">
        <f t="shared" si="97"/>
        <v>44244</v>
      </c>
      <c r="K275" s="2">
        <f t="shared" si="98"/>
        <v>55</v>
      </c>
      <c r="L275" s="17">
        <f t="shared" si="99"/>
        <v>56</v>
      </c>
      <c r="M275" s="11">
        <f t="shared" si="89"/>
        <v>1.0038626939999999</v>
      </c>
      <c r="N275" s="11">
        <f t="shared" ca="1" si="90"/>
        <v>1.0091555999999999</v>
      </c>
      <c r="O275" s="17">
        <f t="shared" si="100"/>
        <v>0</v>
      </c>
      <c r="P275" s="13">
        <f t="shared" ca="1" si="91"/>
        <v>91.555999990000004</v>
      </c>
      <c r="Q275" s="20">
        <f t="shared" si="92"/>
        <v>0</v>
      </c>
      <c r="R275" s="13">
        <f t="shared" si="101"/>
        <v>0</v>
      </c>
      <c r="S275" s="4" t="str">
        <f t="shared" si="102"/>
        <v>J=</v>
      </c>
      <c r="T275" s="34">
        <f t="shared" si="103"/>
        <v>44424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42">
        <f t="shared" si="93"/>
        <v>44326</v>
      </c>
      <c r="B276" s="72">
        <f t="shared" ca="1" si="104"/>
        <v>10091.55599999</v>
      </c>
      <c r="C276" s="6">
        <f t="shared" si="94"/>
        <v>10000</v>
      </c>
      <c r="D276" s="12">
        <f ca="1">IF(A276&lt;$B$1,VLOOKUP(A276,[1]DI!$A$4:$B$15000,2,FALSE),0)</f>
        <v>3.4000000000000002E-2</v>
      </c>
      <c r="E276" s="13">
        <f t="shared" ca="1" si="87"/>
        <v>1.00013269</v>
      </c>
      <c r="F276" s="13">
        <f ca="1">(TRUNC(PRODUCT($E$12:$E275),16))</f>
        <v>1.0145500492998101</v>
      </c>
      <c r="G276" s="13">
        <f t="shared" ca="1" si="95"/>
        <v>1.0092288525812501</v>
      </c>
      <c r="H276" s="13">
        <f t="shared" ca="1" si="88"/>
        <v>1.00527254</v>
      </c>
      <c r="I276" s="12">
        <f t="shared" si="96"/>
        <v>1.7500000000000002E-2</v>
      </c>
      <c r="J276" s="34">
        <f t="shared" si="97"/>
        <v>44244</v>
      </c>
      <c r="K276" s="2">
        <f t="shared" si="98"/>
        <v>56</v>
      </c>
      <c r="L276" s="17">
        <f t="shared" si="99"/>
        <v>56</v>
      </c>
      <c r="M276" s="11">
        <f t="shared" si="89"/>
        <v>1.0038626939999999</v>
      </c>
      <c r="N276" s="11">
        <f t="shared" ca="1" si="90"/>
        <v>1.0091555999999999</v>
      </c>
      <c r="O276" s="17">
        <f t="shared" si="100"/>
        <v>0</v>
      </c>
      <c r="P276" s="13">
        <f t="shared" ca="1" si="91"/>
        <v>91.555999990000004</v>
      </c>
      <c r="Q276" s="20">
        <f t="shared" si="92"/>
        <v>0</v>
      </c>
      <c r="R276" s="13">
        <f t="shared" si="101"/>
        <v>0</v>
      </c>
      <c r="S276" s="4" t="str">
        <f t="shared" si="102"/>
        <v>J=</v>
      </c>
      <c r="T276" s="34">
        <f t="shared" si="103"/>
        <v>44424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42">
        <f t="shared" si="93"/>
        <v>44327</v>
      </c>
      <c r="B277" s="72">
        <f t="shared" ca="1" si="104"/>
        <v>10093.589910000001</v>
      </c>
      <c r="C277" s="6">
        <f t="shared" si="94"/>
        <v>10000</v>
      </c>
      <c r="D277" s="12">
        <f ca="1">IF(A277&lt;$B$1,VLOOKUP(A277,[1]DI!$A$4:$B$15000,2,FALSE),0)</f>
        <v>3.4000000000000002E-2</v>
      </c>
      <c r="E277" s="13">
        <f t="shared" ca="1" si="87"/>
        <v>1.00013269</v>
      </c>
      <c r="F277" s="13">
        <f ca="1">(TRUNC(PRODUCT($E$12:$E276),16))</f>
        <v>1.01468466994586</v>
      </c>
      <c r="G277" s="13">
        <f t="shared" ca="1" si="95"/>
        <v>1.0092288525812501</v>
      </c>
      <c r="H277" s="13">
        <f t="shared" ca="1" si="88"/>
        <v>1.00540593</v>
      </c>
      <c r="I277" s="12">
        <f t="shared" si="96"/>
        <v>1.7500000000000002E-2</v>
      </c>
      <c r="J277" s="34">
        <f t="shared" si="97"/>
        <v>44244</v>
      </c>
      <c r="K277" s="2">
        <f t="shared" si="98"/>
        <v>57</v>
      </c>
      <c r="L277" s="17">
        <f t="shared" si="99"/>
        <v>57</v>
      </c>
      <c r="M277" s="11">
        <f t="shared" si="89"/>
        <v>1.003931806</v>
      </c>
      <c r="N277" s="11">
        <f t="shared" ca="1" si="90"/>
        <v>1.009358991</v>
      </c>
      <c r="O277" s="17">
        <f t="shared" si="100"/>
        <v>0</v>
      </c>
      <c r="P277" s="13">
        <f t="shared" ca="1" si="91"/>
        <v>93.589910000000003</v>
      </c>
      <c r="Q277" s="20">
        <f t="shared" si="92"/>
        <v>0</v>
      </c>
      <c r="R277" s="13">
        <f t="shared" si="101"/>
        <v>0</v>
      </c>
      <c r="S277" s="4" t="str">
        <f t="shared" si="102"/>
        <v>J=</v>
      </c>
      <c r="T277" s="34">
        <f t="shared" si="103"/>
        <v>44424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42">
        <f t="shared" si="93"/>
        <v>44328</v>
      </c>
      <c r="B278" s="72">
        <f t="shared" ca="1" si="104"/>
        <v>10095.624149990001</v>
      </c>
      <c r="C278" s="6">
        <f t="shared" si="94"/>
        <v>10000</v>
      </c>
      <c r="D278" s="12">
        <f ca="1">IF(A278&lt;$B$1,VLOOKUP(A278,[1]DI!$A$4:$B$15000,2,FALSE),0)</f>
        <v>3.4000000000000002E-2</v>
      </c>
      <c r="E278" s="13">
        <f t="shared" ca="1" si="87"/>
        <v>1.00013269</v>
      </c>
      <c r="F278" s="13">
        <f ca="1">(TRUNC(PRODUCT($E$12:$E277),16))</f>
        <v>1.0148193084547099</v>
      </c>
      <c r="G278" s="13">
        <f t="shared" ca="1" si="95"/>
        <v>1.0092288525812501</v>
      </c>
      <c r="H278" s="13">
        <f t="shared" ca="1" si="88"/>
        <v>1.00553933</v>
      </c>
      <c r="I278" s="12">
        <f t="shared" si="96"/>
        <v>1.7500000000000002E-2</v>
      </c>
      <c r="J278" s="34">
        <f t="shared" si="97"/>
        <v>44244</v>
      </c>
      <c r="K278" s="2">
        <f t="shared" si="98"/>
        <v>58</v>
      </c>
      <c r="L278" s="17">
        <f t="shared" si="99"/>
        <v>58</v>
      </c>
      <c r="M278" s="11">
        <f t="shared" si="89"/>
        <v>1.004000923</v>
      </c>
      <c r="N278" s="11">
        <f t="shared" ca="1" si="90"/>
        <v>1.009562415</v>
      </c>
      <c r="O278" s="17">
        <f t="shared" si="100"/>
        <v>0</v>
      </c>
      <c r="P278" s="13">
        <f t="shared" ca="1" si="91"/>
        <v>95.624149990000006</v>
      </c>
      <c r="Q278" s="20">
        <f t="shared" si="92"/>
        <v>0</v>
      </c>
      <c r="R278" s="13">
        <f t="shared" si="101"/>
        <v>0</v>
      </c>
      <c r="S278" s="4" t="str">
        <f t="shared" si="102"/>
        <v>J=</v>
      </c>
      <c r="T278" s="34">
        <f t="shared" si="103"/>
        <v>44424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42">
        <f t="shared" si="93"/>
        <v>44329</v>
      </c>
      <c r="B279" s="72">
        <f t="shared" ca="1" si="104"/>
        <v>10097.658929990001</v>
      </c>
      <c r="C279" s="6">
        <f t="shared" si="94"/>
        <v>10000</v>
      </c>
      <c r="D279" s="12">
        <f ca="1">IF(A279&lt;$B$1,VLOOKUP(A279,[1]DI!$A$4:$B$15000,2,FALSE),0)</f>
        <v>3.4000000000000002E-2</v>
      </c>
      <c r="E279" s="13">
        <f t="shared" ca="1" si="87"/>
        <v>1.00013269</v>
      </c>
      <c r="F279" s="13">
        <f ca="1">(TRUNC(PRODUCT($E$12:$E278),16))</f>
        <v>1.01495396482875</v>
      </c>
      <c r="G279" s="13">
        <f t="shared" ca="1" si="95"/>
        <v>1.0092288525812501</v>
      </c>
      <c r="H279" s="13">
        <f t="shared" ca="1" si="88"/>
        <v>1.0056727599999999</v>
      </c>
      <c r="I279" s="12">
        <f t="shared" si="96"/>
        <v>1.7500000000000002E-2</v>
      </c>
      <c r="J279" s="34">
        <f t="shared" si="97"/>
        <v>44244</v>
      </c>
      <c r="K279" s="2">
        <f t="shared" si="98"/>
        <v>59</v>
      </c>
      <c r="L279" s="17">
        <f t="shared" si="99"/>
        <v>59</v>
      </c>
      <c r="M279" s="11">
        <f t="shared" si="89"/>
        <v>1.004070045</v>
      </c>
      <c r="N279" s="11">
        <f t="shared" ca="1" si="90"/>
        <v>1.009765893</v>
      </c>
      <c r="O279" s="17">
        <f t="shared" si="100"/>
        <v>0</v>
      </c>
      <c r="P279" s="13">
        <f t="shared" ca="1" si="91"/>
        <v>97.658929990000004</v>
      </c>
      <c r="Q279" s="20">
        <f t="shared" si="92"/>
        <v>0</v>
      </c>
      <c r="R279" s="13">
        <f t="shared" si="101"/>
        <v>0</v>
      </c>
      <c r="S279" s="4" t="str">
        <f t="shared" si="102"/>
        <v>J=</v>
      </c>
      <c r="T279" s="34">
        <f t="shared" si="103"/>
        <v>44424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42">
        <f t="shared" si="93"/>
        <v>44330</v>
      </c>
      <c r="B280" s="72">
        <f t="shared" ca="1" si="104"/>
        <v>10099.69404</v>
      </c>
      <c r="C280" s="6">
        <f t="shared" si="94"/>
        <v>10000</v>
      </c>
      <c r="D280" s="12">
        <f ca="1">IF(A280&lt;$B$1,VLOOKUP(A280,[1]DI!$A$4:$B$15000,2,FALSE),0)</f>
        <v>3.4000000000000002E-2</v>
      </c>
      <c r="E280" s="13">
        <f t="shared" ca="1" si="87"/>
        <v>1.00013269</v>
      </c>
      <c r="F280" s="13">
        <f ca="1">(TRUNC(PRODUCT($E$12:$E279),16))</f>
        <v>1.01508863907034</v>
      </c>
      <c r="G280" s="13">
        <f t="shared" ca="1" si="95"/>
        <v>1.0092288525812501</v>
      </c>
      <c r="H280" s="13">
        <f t="shared" ca="1" si="88"/>
        <v>1.0058062000000001</v>
      </c>
      <c r="I280" s="12">
        <f t="shared" si="96"/>
        <v>1.7500000000000002E-2</v>
      </c>
      <c r="J280" s="34">
        <f t="shared" si="97"/>
        <v>44244</v>
      </c>
      <c r="K280" s="2">
        <f t="shared" si="98"/>
        <v>60</v>
      </c>
      <c r="L280" s="17">
        <f t="shared" si="99"/>
        <v>60</v>
      </c>
      <c r="M280" s="11">
        <f t="shared" si="89"/>
        <v>1.0041391710000001</v>
      </c>
      <c r="N280" s="11">
        <f t="shared" ca="1" si="90"/>
        <v>1.009969404</v>
      </c>
      <c r="O280" s="17">
        <f t="shared" si="100"/>
        <v>0</v>
      </c>
      <c r="P280" s="13">
        <f t="shared" ca="1" si="91"/>
        <v>99.694040000000001</v>
      </c>
      <c r="Q280" s="20">
        <f t="shared" si="92"/>
        <v>0</v>
      </c>
      <c r="R280" s="13">
        <f t="shared" si="101"/>
        <v>0</v>
      </c>
      <c r="S280" s="4" t="str">
        <f t="shared" si="102"/>
        <v>J=</v>
      </c>
      <c r="T280" s="34">
        <f t="shared" si="103"/>
        <v>44424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42">
        <f t="shared" si="93"/>
        <v>44331</v>
      </c>
      <c r="B281" s="72">
        <f t="shared" ca="1" si="104"/>
        <v>10101.729579999999</v>
      </c>
      <c r="C281" s="6">
        <f t="shared" si="94"/>
        <v>10000</v>
      </c>
      <c r="D281" s="12">
        <f ca="1">IF(A281&lt;$B$1,VLOOKUP(A281,[1]DI!$A$4:$B$15000,2,FALSE),0)</f>
        <v>0</v>
      </c>
      <c r="E281" s="13">
        <f t="shared" ca="1" si="87"/>
        <v>1</v>
      </c>
      <c r="F281" s="13">
        <f ca="1">(TRUNC(PRODUCT($E$12:$E280),16))</f>
        <v>1.0152233311818599</v>
      </c>
      <c r="G281" s="13">
        <f t="shared" ca="1" si="95"/>
        <v>1.0092288525812501</v>
      </c>
      <c r="H281" s="13">
        <f t="shared" ca="1" si="88"/>
        <v>1.0059396599999999</v>
      </c>
      <c r="I281" s="12">
        <f t="shared" si="96"/>
        <v>1.7500000000000002E-2</v>
      </c>
      <c r="J281" s="34">
        <f t="shared" si="97"/>
        <v>44244</v>
      </c>
      <c r="K281" s="2">
        <f t="shared" si="98"/>
        <v>60</v>
      </c>
      <c r="L281" s="17">
        <f t="shared" si="99"/>
        <v>61</v>
      </c>
      <c r="M281" s="11">
        <f t="shared" si="89"/>
        <v>1.0042083020000001</v>
      </c>
      <c r="N281" s="11">
        <f t="shared" ca="1" si="90"/>
        <v>1.0101729580000001</v>
      </c>
      <c r="O281" s="17">
        <f t="shared" si="100"/>
        <v>0</v>
      </c>
      <c r="P281" s="13">
        <f t="shared" ca="1" si="91"/>
        <v>101.72958</v>
      </c>
      <c r="Q281" s="20">
        <f t="shared" si="92"/>
        <v>0</v>
      </c>
      <c r="R281" s="13">
        <f t="shared" si="101"/>
        <v>0</v>
      </c>
      <c r="S281" s="4" t="str">
        <f t="shared" si="102"/>
        <v>J=</v>
      </c>
      <c r="T281" s="34">
        <f t="shared" si="103"/>
        <v>44424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42">
        <f t="shared" si="93"/>
        <v>44332</v>
      </c>
      <c r="B282" s="72">
        <f t="shared" ca="1" si="104"/>
        <v>10101.729579999999</v>
      </c>
      <c r="C282" s="6">
        <f t="shared" si="94"/>
        <v>10000</v>
      </c>
      <c r="D282" s="12">
        <f ca="1">IF(A282&lt;$B$1,VLOOKUP(A282,[1]DI!$A$4:$B$15000,2,FALSE),0)</f>
        <v>0</v>
      </c>
      <c r="E282" s="13">
        <f t="shared" ca="1" si="87"/>
        <v>1</v>
      </c>
      <c r="F282" s="13">
        <f ca="1">(TRUNC(PRODUCT($E$12:$E281),16))</f>
        <v>1.0152233311818599</v>
      </c>
      <c r="G282" s="13">
        <f t="shared" ca="1" si="95"/>
        <v>1.0092288525812501</v>
      </c>
      <c r="H282" s="13">
        <f t="shared" ca="1" si="88"/>
        <v>1.0059396599999999</v>
      </c>
      <c r="I282" s="12">
        <f t="shared" si="96"/>
        <v>1.7500000000000002E-2</v>
      </c>
      <c r="J282" s="34">
        <f t="shared" si="97"/>
        <v>44244</v>
      </c>
      <c r="K282" s="2">
        <f t="shared" si="98"/>
        <v>60</v>
      </c>
      <c r="L282" s="17">
        <f t="shared" si="99"/>
        <v>61</v>
      </c>
      <c r="M282" s="11">
        <f t="shared" si="89"/>
        <v>1.0042083020000001</v>
      </c>
      <c r="N282" s="11">
        <f t="shared" ca="1" si="90"/>
        <v>1.0101729580000001</v>
      </c>
      <c r="O282" s="17">
        <f t="shared" si="100"/>
        <v>0</v>
      </c>
      <c r="P282" s="13">
        <f t="shared" ca="1" si="91"/>
        <v>101.72958</v>
      </c>
      <c r="Q282" s="20">
        <f t="shared" si="92"/>
        <v>0</v>
      </c>
      <c r="R282" s="13">
        <f t="shared" si="101"/>
        <v>0</v>
      </c>
      <c r="S282" s="4" t="str">
        <f t="shared" si="102"/>
        <v>J=</v>
      </c>
      <c r="T282" s="34">
        <f t="shared" si="103"/>
        <v>44424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42">
        <f t="shared" si="93"/>
        <v>44333</v>
      </c>
      <c r="B283" s="72">
        <f t="shared" ca="1" si="104"/>
        <v>10101.729579999999</v>
      </c>
      <c r="C283" s="6">
        <f t="shared" si="94"/>
        <v>10000</v>
      </c>
      <c r="D283" s="12">
        <f ca="1">IF(A283&lt;$B$1,VLOOKUP(A283,[1]DI!$A$4:$B$15000,2,FALSE),0)</f>
        <v>3.4000000000000002E-2</v>
      </c>
      <c r="E283" s="13">
        <f t="shared" ca="1" si="87"/>
        <v>1.00013269</v>
      </c>
      <c r="F283" s="13">
        <f ca="1">(TRUNC(PRODUCT($E$12:$E282),16))</f>
        <v>1.0152233311818599</v>
      </c>
      <c r="G283" s="13">
        <f t="shared" ca="1" si="95"/>
        <v>1.0092288525812501</v>
      </c>
      <c r="H283" s="13">
        <f t="shared" ca="1" si="88"/>
        <v>1.0059396599999999</v>
      </c>
      <c r="I283" s="12">
        <f t="shared" si="96"/>
        <v>1.7500000000000002E-2</v>
      </c>
      <c r="J283" s="34">
        <f t="shared" si="97"/>
        <v>44244</v>
      </c>
      <c r="K283" s="2">
        <f t="shared" si="98"/>
        <v>61</v>
      </c>
      <c r="L283" s="17">
        <f t="shared" si="99"/>
        <v>61</v>
      </c>
      <c r="M283" s="11">
        <f t="shared" si="89"/>
        <v>1.0042083020000001</v>
      </c>
      <c r="N283" s="11">
        <f t="shared" ca="1" si="90"/>
        <v>1.0101729580000001</v>
      </c>
      <c r="O283" s="17">
        <f t="shared" si="100"/>
        <v>0</v>
      </c>
      <c r="P283" s="13">
        <f t="shared" ca="1" si="91"/>
        <v>101.72958</v>
      </c>
      <c r="Q283" s="20">
        <f t="shared" si="92"/>
        <v>0</v>
      </c>
      <c r="R283" s="13">
        <f t="shared" si="101"/>
        <v>0</v>
      </c>
      <c r="S283" s="4" t="str">
        <f t="shared" si="102"/>
        <v>J=</v>
      </c>
      <c r="T283" s="34">
        <f t="shared" si="103"/>
        <v>44424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42">
        <f t="shared" si="93"/>
        <v>44334</v>
      </c>
      <c r="B284" s="72">
        <f t="shared" ca="1" si="104"/>
        <v>10103.765549989999</v>
      </c>
      <c r="C284" s="6">
        <f t="shared" si="94"/>
        <v>10000</v>
      </c>
      <c r="D284" s="12">
        <f ca="1">IF(A284&lt;$B$1,VLOOKUP(A284,[1]DI!$A$4:$B$15000,2,FALSE),0)</f>
        <v>3.4000000000000002E-2</v>
      </c>
      <c r="E284" s="13">
        <f t="shared" ca="1" si="87"/>
        <v>1.00013269</v>
      </c>
      <c r="F284" s="13">
        <f ca="1">(TRUNC(PRODUCT($E$12:$E283),16))</f>
        <v>1.01535804116568</v>
      </c>
      <c r="G284" s="13">
        <f t="shared" ca="1" si="95"/>
        <v>1.0092288525812501</v>
      </c>
      <c r="H284" s="13">
        <f t="shared" ca="1" si="88"/>
        <v>1.00607314</v>
      </c>
      <c r="I284" s="12">
        <f t="shared" si="96"/>
        <v>1.7500000000000002E-2</v>
      </c>
      <c r="J284" s="34">
        <f t="shared" si="97"/>
        <v>44244</v>
      </c>
      <c r="K284" s="2">
        <f t="shared" si="98"/>
        <v>62</v>
      </c>
      <c r="L284" s="17">
        <f t="shared" si="99"/>
        <v>62</v>
      </c>
      <c r="M284" s="11">
        <f t="shared" si="89"/>
        <v>1.0042774379999999</v>
      </c>
      <c r="N284" s="11">
        <f t="shared" ca="1" si="90"/>
        <v>1.0103765549999999</v>
      </c>
      <c r="O284" s="17">
        <f t="shared" si="100"/>
        <v>0</v>
      </c>
      <c r="P284" s="13">
        <f t="shared" ca="1" si="91"/>
        <v>103.76554999</v>
      </c>
      <c r="Q284" s="20">
        <f t="shared" si="92"/>
        <v>0</v>
      </c>
      <c r="R284" s="13">
        <f t="shared" si="101"/>
        <v>0</v>
      </c>
      <c r="S284" s="4" t="str">
        <f t="shared" si="102"/>
        <v>J=</v>
      </c>
      <c r="T284" s="34">
        <f t="shared" si="103"/>
        <v>44424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42">
        <f t="shared" si="93"/>
        <v>44335</v>
      </c>
      <c r="B285" s="72">
        <f t="shared" ca="1" si="104"/>
        <v>10105.80196999</v>
      </c>
      <c r="C285" s="6">
        <f t="shared" si="94"/>
        <v>10000</v>
      </c>
      <c r="D285" s="12">
        <f ca="1">IF(A285&lt;$B$1,VLOOKUP(A285,[1]DI!$A$4:$B$15000,2,FALSE),0)</f>
        <v>3.4000000000000002E-2</v>
      </c>
      <c r="E285" s="13">
        <f t="shared" ca="1" si="87"/>
        <v>1.00013269</v>
      </c>
      <c r="F285" s="13">
        <f ca="1">(TRUNC(PRODUCT($E$12:$E284),16))</f>
        <v>1.01549276902416</v>
      </c>
      <c r="G285" s="13">
        <f t="shared" ca="1" si="95"/>
        <v>1.0092288525812501</v>
      </c>
      <c r="H285" s="13">
        <f t="shared" ca="1" si="88"/>
        <v>1.00620664</v>
      </c>
      <c r="I285" s="12">
        <f t="shared" si="96"/>
        <v>1.7500000000000002E-2</v>
      </c>
      <c r="J285" s="34">
        <f t="shared" si="97"/>
        <v>44244</v>
      </c>
      <c r="K285" s="2">
        <f t="shared" si="98"/>
        <v>63</v>
      </c>
      <c r="L285" s="17">
        <f t="shared" si="99"/>
        <v>63</v>
      </c>
      <c r="M285" s="11">
        <f t="shared" si="89"/>
        <v>1.0043465789999999</v>
      </c>
      <c r="N285" s="11">
        <f t="shared" ca="1" si="90"/>
        <v>1.0105801969999999</v>
      </c>
      <c r="O285" s="17">
        <f t="shared" si="100"/>
        <v>0</v>
      </c>
      <c r="P285" s="13">
        <f t="shared" ca="1" si="91"/>
        <v>105.80196999</v>
      </c>
      <c r="Q285" s="20">
        <f t="shared" si="92"/>
        <v>0</v>
      </c>
      <c r="R285" s="13">
        <f t="shared" si="101"/>
        <v>0</v>
      </c>
      <c r="S285" s="4" t="str">
        <f t="shared" si="102"/>
        <v>J=</v>
      </c>
      <c r="T285" s="34">
        <f t="shared" si="103"/>
        <v>44424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42">
        <f t="shared" si="93"/>
        <v>44336</v>
      </c>
      <c r="B286" s="72">
        <f t="shared" ca="1" si="104"/>
        <v>10107.8387</v>
      </c>
      <c r="C286" s="6">
        <f t="shared" si="94"/>
        <v>10000</v>
      </c>
      <c r="D286" s="12">
        <f ca="1">IF(A286&lt;$B$1,VLOOKUP(A286,[1]DI!$A$4:$B$15000,2,FALSE),0)</f>
        <v>3.4000000000000002E-2</v>
      </c>
      <c r="E286" s="13">
        <f t="shared" ca="1" si="87"/>
        <v>1.00013269</v>
      </c>
      <c r="F286" s="13">
        <f ca="1">(TRUNC(PRODUCT($E$12:$E285),16))</f>
        <v>1.0156275147596801</v>
      </c>
      <c r="G286" s="13">
        <f t="shared" ca="1" si="95"/>
        <v>1.0092288525812501</v>
      </c>
      <c r="H286" s="13">
        <f t="shared" ca="1" si="88"/>
        <v>1.00634015</v>
      </c>
      <c r="I286" s="12">
        <f t="shared" si="96"/>
        <v>1.7500000000000002E-2</v>
      </c>
      <c r="J286" s="34">
        <f t="shared" si="97"/>
        <v>44244</v>
      </c>
      <c r="K286" s="2">
        <f t="shared" si="98"/>
        <v>64</v>
      </c>
      <c r="L286" s="17">
        <f t="shared" si="99"/>
        <v>64</v>
      </c>
      <c r="M286" s="11">
        <f t="shared" si="89"/>
        <v>1.004415724</v>
      </c>
      <c r="N286" s="11">
        <f t="shared" ca="1" si="90"/>
        <v>1.01078387</v>
      </c>
      <c r="O286" s="17">
        <f t="shared" si="100"/>
        <v>0</v>
      </c>
      <c r="P286" s="13">
        <f t="shared" ca="1" si="91"/>
        <v>107.8387</v>
      </c>
      <c r="Q286" s="20">
        <f t="shared" si="92"/>
        <v>0</v>
      </c>
      <c r="R286" s="13">
        <f t="shared" si="101"/>
        <v>0</v>
      </c>
      <c r="S286" s="4" t="str">
        <f t="shared" si="102"/>
        <v>J=</v>
      </c>
      <c r="T286" s="34">
        <f t="shared" si="103"/>
        <v>44424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42">
        <f t="shared" si="93"/>
        <v>44337</v>
      </c>
      <c r="B287" s="72">
        <f t="shared" ca="1" si="104"/>
        <v>10109.87588</v>
      </c>
      <c r="C287" s="6">
        <f t="shared" si="94"/>
        <v>10000</v>
      </c>
      <c r="D287" s="12">
        <f ca="1">IF(A287&lt;$B$1,VLOOKUP(A287,[1]DI!$A$4:$B$15000,2,FALSE),0)</f>
        <v>3.4000000000000002E-2</v>
      </c>
      <c r="E287" s="13">
        <f t="shared" ca="1" si="87"/>
        <v>1.00013269</v>
      </c>
      <c r="F287" s="13">
        <f ca="1">(TRUNC(PRODUCT($E$12:$E286),16))</f>
        <v>1.0157622783746101</v>
      </c>
      <c r="G287" s="13">
        <f t="shared" ca="1" si="95"/>
        <v>1.0092288525812501</v>
      </c>
      <c r="H287" s="13">
        <f t="shared" ca="1" si="88"/>
        <v>1.00647368</v>
      </c>
      <c r="I287" s="12">
        <f t="shared" si="96"/>
        <v>1.7500000000000002E-2</v>
      </c>
      <c r="J287" s="34">
        <f t="shared" si="97"/>
        <v>44244</v>
      </c>
      <c r="K287" s="2">
        <f t="shared" si="98"/>
        <v>65</v>
      </c>
      <c r="L287" s="17">
        <f t="shared" si="99"/>
        <v>65</v>
      </c>
      <c r="M287" s="11">
        <f t="shared" si="89"/>
        <v>1.0044848740000001</v>
      </c>
      <c r="N287" s="11">
        <f t="shared" ca="1" si="90"/>
        <v>1.0109875880000001</v>
      </c>
      <c r="O287" s="17">
        <f t="shared" si="100"/>
        <v>0</v>
      </c>
      <c r="P287" s="13">
        <f t="shared" ca="1" si="91"/>
        <v>109.87588</v>
      </c>
      <c r="Q287" s="20">
        <f t="shared" si="92"/>
        <v>0</v>
      </c>
      <c r="R287" s="13">
        <f t="shared" si="101"/>
        <v>0</v>
      </c>
      <c r="S287" s="4" t="str">
        <f t="shared" si="102"/>
        <v>J=</v>
      </c>
      <c r="T287" s="34">
        <f t="shared" si="103"/>
        <v>44424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42">
        <f t="shared" si="93"/>
        <v>44338</v>
      </c>
      <c r="B288" s="72">
        <f t="shared" ca="1" si="104"/>
        <v>10111.913490000001</v>
      </c>
      <c r="C288" s="6">
        <f t="shared" si="94"/>
        <v>10000</v>
      </c>
      <c r="D288" s="12">
        <f ca="1">IF(A288&lt;$B$1,VLOOKUP(A288,[1]DI!$A$4:$B$15000,2,FALSE),0)</f>
        <v>0</v>
      </c>
      <c r="E288" s="13">
        <f t="shared" ca="1" si="87"/>
        <v>1</v>
      </c>
      <c r="F288" s="13">
        <f ca="1">(TRUNC(PRODUCT($E$12:$E287),16))</f>
        <v>1.0158970598713299</v>
      </c>
      <c r="G288" s="13">
        <f t="shared" ca="1" si="95"/>
        <v>1.0092288525812501</v>
      </c>
      <c r="H288" s="13">
        <f t="shared" ca="1" si="88"/>
        <v>1.00660723</v>
      </c>
      <c r="I288" s="12">
        <f t="shared" si="96"/>
        <v>1.7500000000000002E-2</v>
      </c>
      <c r="J288" s="34">
        <f t="shared" si="97"/>
        <v>44244</v>
      </c>
      <c r="K288" s="2">
        <f t="shared" si="98"/>
        <v>65</v>
      </c>
      <c r="L288" s="17">
        <f t="shared" si="99"/>
        <v>66</v>
      </c>
      <c r="M288" s="11">
        <f t="shared" si="89"/>
        <v>1.0045540289999999</v>
      </c>
      <c r="N288" s="11">
        <f t="shared" ca="1" si="90"/>
        <v>1.011191349</v>
      </c>
      <c r="O288" s="17">
        <f t="shared" si="100"/>
        <v>0</v>
      </c>
      <c r="P288" s="13">
        <f t="shared" ca="1" si="91"/>
        <v>111.91349</v>
      </c>
      <c r="Q288" s="20">
        <f t="shared" si="92"/>
        <v>0</v>
      </c>
      <c r="R288" s="13">
        <f t="shared" si="101"/>
        <v>0</v>
      </c>
      <c r="S288" s="4" t="str">
        <f t="shared" si="102"/>
        <v>J=</v>
      </c>
      <c r="T288" s="34">
        <f t="shared" si="103"/>
        <v>44424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42">
        <f t="shared" si="93"/>
        <v>44339</v>
      </c>
      <c r="B289" s="72">
        <f t="shared" ca="1" si="104"/>
        <v>10111.913490000001</v>
      </c>
      <c r="C289" s="6">
        <f t="shared" si="94"/>
        <v>10000</v>
      </c>
      <c r="D289" s="12">
        <f ca="1">IF(A289&lt;$B$1,VLOOKUP(A289,[1]DI!$A$4:$B$15000,2,FALSE),0)</f>
        <v>0</v>
      </c>
      <c r="E289" s="13">
        <f t="shared" ca="1" si="87"/>
        <v>1</v>
      </c>
      <c r="F289" s="13">
        <f ca="1">(TRUNC(PRODUCT($E$12:$E288),16))</f>
        <v>1.0158970598713299</v>
      </c>
      <c r="G289" s="13">
        <f t="shared" ca="1" si="95"/>
        <v>1.0092288525812501</v>
      </c>
      <c r="H289" s="13">
        <f t="shared" ca="1" si="88"/>
        <v>1.00660723</v>
      </c>
      <c r="I289" s="12">
        <f t="shared" si="96"/>
        <v>1.7500000000000002E-2</v>
      </c>
      <c r="J289" s="34">
        <f t="shared" si="97"/>
        <v>44244</v>
      </c>
      <c r="K289" s="2">
        <f t="shared" si="98"/>
        <v>65</v>
      </c>
      <c r="L289" s="17">
        <f t="shared" si="99"/>
        <v>66</v>
      </c>
      <c r="M289" s="11">
        <f t="shared" si="89"/>
        <v>1.0045540289999999</v>
      </c>
      <c r="N289" s="11">
        <f t="shared" ca="1" si="90"/>
        <v>1.011191349</v>
      </c>
      <c r="O289" s="17">
        <f t="shared" si="100"/>
        <v>0</v>
      </c>
      <c r="P289" s="13">
        <f t="shared" ca="1" si="91"/>
        <v>111.91349</v>
      </c>
      <c r="Q289" s="20">
        <f t="shared" si="92"/>
        <v>0</v>
      </c>
      <c r="R289" s="13">
        <f t="shared" si="101"/>
        <v>0</v>
      </c>
      <c r="S289" s="4" t="str">
        <f t="shared" si="102"/>
        <v>J=</v>
      </c>
      <c r="T289" s="34">
        <f t="shared" si="103"/>
        <v>44424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42">
        <f t="shared" si="93"/>
        <v>44340</v>
      </c>
      <c r="B290" s="72">
        <f t="shared" ca="1" si="104"/>
        <v>10111.913490000001</v>
      </c>
      <c r="C290" s="6">
        <f t="shared" si="94"/>
        <v>10000</v>
      </c>
      <c r="D290" s="12">
        <f ca="1">IF(A290&lt;$B$1,VLOOKUP(A290,[1]DI!$A$4:$B$15000,2,FALSE),0)</f>
        <v>3.4000000000000002E-2</v>
      </c>
      <c r="E290" s="13">
        <f t="shared" ca="1" si="87"/>
        <v>1.00013269</v>
      </c>
      <c r="F290" s="13">
        <f ca="1">(TRUNC(PRODUCT($E$12:$E289),16))</f>
        <v>1.0158970598713299</v>
      </c>
      <c r="G290" s="13">
        <f t="shared" ca="1" si="95"/>
        <v>1.0092288525812501</v>
      </c>
      <c r="H290" s="13">
        <f t="shared" ca="1" si="88"/>
        <v>1.00660723</v>
      </c>
      <c r="I290" s="12">
        <f t="shared" si="96"/>
        <v>1.7500000000000002E-2</v>
      </c>
      <c r="J290" s="34">
        <f t="shared" si="97"/>
        <v>44244</v>
      </c>
      <c r="K290" s="2">
        <f t="shared" si="98"/>
        <v>66</v>
      </c>
      <c r="L290" s="17">
        <f t="shared" si="99"/>
        <v>66</v>
      </c>
      <c r="M290" s="11">
        <f t="shared" si="89"/>
        <v>1.0045540289999999</v>
      </c>
      <c r="N290" s="11">
        <f t="shared" ca="1" si="90"/>
        <v>1.011191349</v>
      </c>
      <c r="O290" s="17">
        <f t="shared" si="100"/>
        <v>0</v>
      </c>
      <c r="P290" s="13">
        <f t="shared" ca="1" si="91"/>
        <v>111.91349</v>
      </c>
      <c r="Q290" s="20">
        <f t="shared" si="92"/>
        <v>0</v>
      </c>
      <c r="R290" s="13">
        <f t="shared" si="101"/>
        <v>0</v>
      </c>
      <c r="S290" s="4" t="str">
        <f t="shared" si="102"/>
        <v>J=</v>
      </c>
      <c r="T290" s="34">
        <f t="shared" si="103"/>
        <v>44424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42">
        <f t="shared" si="93"/>
        <v>44341</v>
      </c>
      <c r="B291" s="72">
        <f t="shared" ca="1" si="104"/>
        <v>10113.95153</v>
      </c>
      <c r="C291" s="6">
        <f t="shared" si="94"/>
        <v>10000</v>
      </c>
      <c r="D291" s="12">
        <f ca="1">IF(A291&lt;$B$1,VLOOKUP(A291,[1]DI!$A$4:$B$15000,2,FALSE),0)</f>
        <v>3.4000000000000002E-2</v>
      </c>
      <c r="E291" s="13">
        <f t="shared" ca="1" si="87"/>
        <v>1.00013269</v>
      </c>
      <c r="F291" s="13">
        <f ca="1">(TRUNC(PRODUCT($E$12:$E290),16))</f>
        <v>1.01603185925221</v>
      </c>
      <c r="G291" s="13">
        <f t="shared" ca="1" si="95"/>
        <v>1.0092288525812501</v>
      </c>
      <c r="H291" s="13">
        <f t="shared" ca="1" si="88"/>
        <v>1.0067408</v>
      </c>
      <c r="I291" s="12">
        <f t="shared" si="96"/>
        <v>1.7500000000000002E-2</v>
      </c>
      <c r="J291" s="34">
        <f t="shared" si="97"/>
        <v>44244</v>
      </c>
      <c r="K291" s="2">
        <f t="shared" si="98"/>
        <v>67</v>
      </c>
      <c r="L291" s="17">
        <f t="shared" si="99"/>
        <v>67</v>
      </c>
      <c r="M291" s="11">
        <f t="shared" si="89"/>
        <v>1.0046231889999999</v>
      </c>
      <c r="N291" s="11">
        <f t="shared" ca="1" si="90"/>
        <v>1.011395153</v>
      </c>
      <c r="O291" s="17">
        <f t="shared" si="100"/>
        <v>0</v>
      </c>
      <c r="P291" s="13">
        <f t="shared" ca="1" si="91"/>
        <v>113.95153000000001</v>
      </c>
      <c r="Q291" s="20">
        <f t="shared" si="92"/>
        <v>0</v>
      </c>
      <c r="R291" s="13">
        <f t="shared" si="101"/>
        <v>0</v>
      </c>
      <c r="S291" s="4" t="str">
        <f t="shared" si="102"/>
        <v>J=</v>
      </c>
      <c r="T291" s="34">
        <f t="shared" si="103"/>
        <v>44424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42">
        <f t="shared" si="93"/>
        <v>44342</v>
      </c>
      <c r="B292" s="72">
        <f t="shared" ca="1" si="104"/>
        <v>10115.9899</v>
      </c>
      <c r="C292" s="6">
        <f t="shared" si="94"/>
        <v>10000</v>
      </c>
      <c r="D292" s="12">
        <f ca="1">IF(A292&lt;$B$1,VLOOKUP(A292,[1]DI!$A$4:$B$15000,2,FALSE),0)</f>
        <v>3.4000000000000002E-2</v>
      </c>
      <c r="E292" s="13">
        <f t="shared" ca="1" si="87"/>
        <v>1.00013269</v>
      </c>
      <c r="F292" s="13">
        <f ca="1">(TRUNC(PRODUCT($E$12:$E291),16))</f>
        <v>1.01616667651961</v>
      </c>
      <c r="G292" s="13">
        <f t="shared" ca="1" si="95"/>
        <v>1.0092288525812501</v>
      </c>
      <c r="H292" s="13">
        <f t="shared" ca="1" si="88"/>
        <v>1.00687438</v>
      </c>
      <c r="I292" s="12">
        <f t="shared" si="96"/>
        <v>1.7500000000000002E-2</v>
      </c>
      <c r="J292" s="34">
        <f t="shared" si="97"/>
        <v>44244</v>
      </c>
      <c r="K292" s="2">
        <f t="shared" si="98"/>
        <v>68</v>
      </c>
      <c r="L292" s="17">
        <f t="shared" si="99"/>
        <v>68</v>
      </c>
      <c r="M292" s="11">
        <f t="shared" si="89"/>
        <v>1.004692353</v>
      </c>
      <c r="N292" s="11">
        <f t="shared" ca="1" si="90"/>
        <v>1.01159899</v>
      </c>
      <c r="O292" s="17">
        <f t="shared" si="100"/>
        <v>0</v>
      </c>
      <c r="P292" s="13">
        <f t="shared" ca="1" si="91"/>
        <v>115.98990000000001</v>
      </c>
      <c r="Q292" s="20">
        <f t="shared" si="92"/>
        <v>0</v>
      </c>
      <c r="R292" s="13">
        <f t="shared" si="101"/>
        <v>0</v>
      </c>
      <c r="S292" s="4" t="str">
        <f t="shared" si="102"/>
        <v>J=</v>
      </c>
      <c r="T292" s="34">
        <f t="shared" si="103"/>
        <v>44424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42">
        <f t="shared" si="93"/>
        <v>44343</v>
      </c>
      <c r="B293" s="72">
        <f t="shared" ca="1" si="104"/>
        <v>10118.02872</v>
      </c>
      <c r="C293" s="6">
        <f t="shared" si="94"/>
        <v>10000</v>
      </c>
      <c r="D293" s="12">
        <f ca="1">IF(A293&lt;$B$1,VLOOKUP(A293,[1]DI!$A$4:$B$15000,2,FALSE),0)</f>
        <v>3.4000000000000002E-2</v>
      </c>
      <c r="E293" s="13">
        <f t="shared" ca="1" si="87"/>
        <v>1.00013269</v>
      </c>
      <c r="F293" s="13">
        <f ca="1">(TRUNC(PRODUCT($E$12:$E292),16))</f>
        <v>1.01630151167592</v>
      </c>
      <c r="G293" s="13">
        <f t="shared" ca="1" si="95"/>
        <v>1.0092288525812501</v>
      </c>
      <c r="H293" s="13">
        <f t="shared" ca="1" si="88"/>
        <v>1.00700798</v>
      </c>
      <c r="I293" s="12">
        <f t="shared" si="96"/>
        <v>1.7500000000000002E-2</v>
      </c>
      <c r="J293" s="34">
        <f t="shared" si="97"/>
        <v>44244</v>
      </c>
      <c r="K293" s="2">
        <f t="shared" si="98"/>
        <v>69</v>
      </c>
      <c r="L293" s="17">
        <f t="shared" si="99"/>
        <v>69</v>
      </c>
      <c r="M293" s="11">
        <f t="shared" si="89"/>
        <v>1.004761523</v>
      </c>
      <c r="N293" s="11">
        <f t="shared" ca="1" si="90"/>
        <v>1.0118028720000001</v>
      </c>
      <c r="O293" s="17">
        <f t="shared" si="100"/>
        <v>0</v>
      </c>
      <c r="P293" s="13">
        <f t="shared" ca="1" si="91"/>
        <v>118.02872000000001</v>
      </c>
      <c r="Q293" s="20">
        <f t="shared" si="92"/>
        <v>0</v>
      </c>
      <c r="R293" s="13">
        <f t="shared" si="101"/>
        <v>0</v>
      </c>
      <c r="S293" s="4" t="str">
        <f t="shared" si="102"/>
        <v>J=</v>
      </c>
      <c r="T293" s="34">
        <f t="shared" si="103"/>
        <v>44424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42">
        <f t="shared" si="93"/>
        <v>44344</v>
      </c>
      <c r="B294" s="72">
        <f t="shared" ca="1" si="104"/>
        <v>10120.06796</v>
      </c>
      <c r="C294" s="6">
        <f t="shared" si="94"/>
        <v>10000</v>
      </c>
      <c r="D294" s="12">
        <f ca="1">IF(A294&lt;$B$1,VLOOKUP(A294,[1]DI!$A$4:$B$15000,2,FALSE),0)</f>
        <v>3.4000000000000002E-2</v>
      </c>
      <c r="E294" s="13">
        <f t="shared" ca="1" si="87"/>
        <v>1.00013269</v>
      </c>
      <c r="F294" s="13">
        <f ca="1">(TRUNC(PRODUCT($E$12:$E293),16))</f>
        <v>1.0164363647235</v>
      </c>
      <c r="G294" s="13">
        <f t="shared" ca="1" si="95"/>
        <v>1.0092288525812501</v>
      </c>
      <c r="H294" s="13">
        <f t="shared" ca="1" si="88"/>
        <v>1.0071416</v>
      </c>
      <c r="I294" s="12">
        <f t="shared" si="96"/>
        <v>1.7500000000000002E-2</v>
      </c>
      <c r="J294" s="34">
        <f t="shared" si="97"/>
        <v>44244</v>
      </c>
      <c r="K294" s="2">
        <f t="shared" si="98"/>
        <v>70</v>
      </c>
      <c r="L294" s="17">
        <f t="shared" si="99"/>
        <v>70</v>
      </c>
      <c r="M294" s="11">
        <f t="shared" si="89"/>
        <v>1.0048306970000001</v>
      </c>
      <c r="N294" s="11">
        <f t="shared" ca="1" si="90"/>
        <v>1.0120067960000001</v>
      </c>
      <c r="O294" s="17">
        <f t="shared" si="100"/>
        <v>0</v>
      </c>
      <c r="P294" s="13">
        <f t="shared" ca="1" si="91"/>
        <v>120.06796</v>
      </c>
      <c r="Q294" s="20">
        <f t="shared" si="92"/>
        <v>0</v>
      </c>
      <c r="R294" s="13">
        <f t="shared" si="101"/>
        <v>0</v>
      </c>
      <c r="S294" s="4" t="str">
        <f t="shared" si="102"/>
        <v>J=</v>
      </c>
      <c r="T294" s="34">
        <f t="shared" si="103"/>
        <v>44424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42">
        <f t="shared" si="93"/>
        <v>44345</v>
      </c>
      <c r="B295" s="72">
        <f t="shared" ca="1" si="104"/>
        <v>10122.10762999</v>
      </c>
      <c r="C295" s="6">
        <f t="shared" si="94"/>
        <v>10000</v>
      </c>
      <c r="D295" s="12">
        <f ca="1">IF(A295&lt;$B$1,VLOOKUP(A295,[1]DI!$A$4:$B$15000,2,FALSE),0)</f>
        <v>0</v>
      </c>
      <c r="E295" s="13">
        <f t="shared" ca="1" si="87"/>
        <v>1</v>
      </c>
      <c r="F295" s="13">
        <f ca="1">(TRUNC(PRODUCT($E$12:$E294),16))</f>
        <v>1.0165712356647401</v>
      </c>
      <c r="G295" s="13">
        <f t="shared" ca="1" si="95"/>
        <v>1.0092288525812501</v>
      </c>
      <c r="H295" s="13">
        <f t="shared" ca="1" si="88"/>
        <v>1.00727524</v>
      </c>
      <c r="I295" s="12">
        <f t="shared" si="96"/>
        <v>1.7500000000000002E-2</v>
      </c>
      <c r="J295" s="34">
        <f t="shared" si="97"/>
        <v>44244</v>
      </c>
      <c r="K295" s="2">
        <f t="shared" si="98"/>
        <v>70</v>
      </c>
      <c r="L295" s="17">
        <f t="shared" si="99"/>
        <v>71</v>
      </c>
      <c r="M295" s="11">
        <f t="shared" si="89"/>
        <v>1.004899875</v>
      </c>
      <c r="N295" s="11">
        <f t="shared" ca="1" si="90"/>
        <v>1.0122107629999999</v>
      </c>
      <c r="O295" s="17">
        <f t="shared" si="100"/>
        <v>0</v>
      </c>
      <c r="P295" s="13">
        <f t="shared" ca="1" si="91"/>
        <v>122.10762999000001</v>
      </c>
      <c r="Q295" s="20">
        <f t="shared" si="92"/>
        <v>0</v>
      </c>
      <c r="R295" s="13">
        <f t="shared" si="101"/>
        <v>0</v>
      </c>
      <c r="S295" s="4" t="str">
        <f t="shared" si="102"/>
        <v>J=</v>
      </c>
      <c r="T295" s="34">
        <f t="shared" si="103"/>
        <v>44424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42">
        <f t="shared" si="93"/>
        <v>44346</v>
      </c>
      <c r="B296" s="72">
        <f t="shared" ca="1" si="104"/>
        <v>10122.10762999</v>
      </c>
      <c r="C296" s="6">
        <f t="shared" si="94"/>
        <v>10000</v>
      </c>
      <c r="D296" s="12">
        <f ca="1">IF(A296&lt;$B$1,VLOOKUP(A296,[1]DI!$A$4:$B$15000,2,FALSE),0)</f>
        <v>0</v>
      </c>
      <c r="E296" s="13">
        <f t="shared" ca="1" si="87"/>
        <v>1</v>
      </c>
      <c r="F296" s="13">
        <f ca="1">(TRUNC(PRODUCT($E$12:$E295),16))</f>
        <v>1.0165712356647401</v>
      </c>
      <c r="G296" s="13">
        <f t="shared" ca="1" si="95"/>
        <v>1.0092288525812501</v>
      </c>
      <c r="H296" s="13">
        <f t="shared" ca="1" si="88"/>
        <v>1.00727524</v>
      </c>
      <c r="I296" s="12">
        <f t="shared" si="96"/>
        <v>1.7500000000000002E-2</v>
      </c>
      <c r="J296" s="34">
        <f t="shared" si="97"/>
        <v>44244</v>
      </c>
      <c r="K296" s="2">
        <f t="shared" si="98"/>
        <v>70</v>
      </c>
      <c r="L296" s="17">
        <f t="shared" si="99"/>
        <v>71</v>
      </c>
      <c r="M296" s="11">
        <f t="shared" si="89"/>
        <v>1.004899875</v>
      </c>
      <c r="N296" s="11">
        <f t="shared" ca="1" si="90"/>
        <v>1.0122107629999999</v>
      </c>
      <c r="O296" s="17">
        <f t="shared" si="100"/>
        <v>0</v>
      </c>
      <c r="P296" s="13">
        <f t="shared" ca="1" si="91"/>
        <v>122.10762999000001</v>
      </c>
      <c r="Q296" s="20">
        <f t="shared" si="92"/>
        <v>0</v>
      </c>
      <c r="R296" s="13">
        <f t="shared" si="101"/>
        <v>0</v>
      </c>
      <c r="S296" s="4" t="str">
        <f t="shared" si="102"/>
        <v>J=</v>
      </c>
      <c r="T296" s="34">
        <f t="shared" si="103"/>
        <v>44424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42">
        <f t="shared" si="93"/>
        <v>44347</v>
      </c>
      <c r="B297" s="72">
        <f t="shared" ca="1" si="104"/>
        <v>10122.10762999</v>
      </c>
      <c r="C297" s="6">
        <f t="shared" si="94"/>
        <v>10000</v>
      </c>
      <c r="D297" s="12">
        <f ca="1">IF(A297&lt;$B$1,VLOOKUP(A297,[1]DI!$A$4:$B$15000,2,FALSE),0)</f>
        <v>3.4000000000000002E-2</v>
      </c>
      <c r="E297" s="13">
        <f t="shared" ca="1" si="87"/>
        <v>1.00013269</v>
      </c>
      <c r="F297" s="13">
        <f ca="1">(TRUNC(PRODUCT($E$12:$E296),16))</f>
        <v>1.0165712356647401</v>
      </c>
      <c r="G297" s="13">
        <f t="shared" ca="1" si="95"/>
        <v>1.0092288525812501</v>
      </c>
      <c r="H297" s="13">
        <f t="shared" ca="1" si="88"/>
        <v>1.00727524</v>
      </c>
      <c r="I297" s="12">
        <f t="shared" si="96"/>
        <v>1.7500000000000002E-2</v>
      </c>
      <c r="J297" s="34">
        <f t="shared" si="97"/>
        <v>44244</v>
      </c>
      <c r="K297" s="2">
        <f t="shared" si="98"/>
        <v>71</v>
      </c>
      <c r="L297" s="17">
        <f t="shared" si="99"/>
        <v>71</v>
      </c>
      <c r="M297" s="11">
        <f t="shared" si="89"/>
        <v>1.004899875</v>
      </c>
      <c r="N297" s="11">
        <f t="shared" ca="1" si="90"/>
        <v>1.0122107629999999</v>
      </c>
      <c r="O297" s="17">
        <f t="shared" si="100"/>
        <v>0</v>
      </c>
      <c r="P297" s="13">
        <f t="shared" ca="1" si="91"/>
        <v>122.10762999000001</v>
      </c>
      <c r="Q297" s="20">
        <f t="shared" si="92"/>
        <v>0</v>
      </c>
      <c r="R297" s="13">
        <f t="shared" si="101"/>
        <v>0</v>
      </c>
      <c r="S297" s="4" t="str">
        <f t="shared" si="102"/>
        <v>J=</v>
      </c>
      <c r="T297" s="34">
        <f t="shared" si="103"/>
        <v>44424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42">
        <f t="shared" si="93"/>
        <v>44348</v>
      </c>
      <c r="B298" s="72">
        <f t="shared" ca="1" si="104"/>
        <v>10124.14774</v>
      </c>
      <c r="C298" s="6">
        <f t="shared" si="94"/>
        <v>10000</v>
      </c>
      <c r="D298" s="12">
        <f ca="1">IF(A298&lt;$B$1,VLOOKUP(A298,[1]DI!$A$4:$B$15000,2,FALSE),0)</f>
        <v>3.4000000000000002E-2</v>
      </c>
      <c r="E298" s="13">
        <f t="shared" ca="1" si="87"/>
        <v>1.00013269</v>
      </c>
      <c r="F298" s="13">
        <f ca="1">(TRUNC(PRODUCT($E$12:$E297),16))</f>
        <v>1.0167061245019999</v>
      </c>
      <c r="G298" s="13">
        <f t="shared" ca="1" si="95"/>
        <v>1.0092288525812501</v>
      </c>
      <c r="H298" s="13">
        <f t="shared" ca="1" si="88"/>
        <v>1.0074088999999999</v>
      </c>
      <c r="I298" s="12">
        <f t="shared" si="96"/>
        <v>1.7500000000000002E-2</v>
      </c>
      <c r="J298" s="34">
        <f t="shared" si="97"/>
        <v>44244</v>
      </c>
      <c r="K298" s="2">
        <f t="shared" si="98"/>
        <v>72</v>
      </c>
      <c r="L298" s="17">
        <f t="shared" si="99"/>
        <v>72</v>
      </c>
      <c r="M298" s="11">
        <f t="shared" si="89"/>
        <v>1.004969059</v>
      </c>
      <c r="N298" s="11">
        <f t="shared" ca="1" si="90"/>
        <v>1.012414774</v>
      </c>
      <c r="O298" s="17">
        <f t="shared" si="100"/>
        <v>0</v>
      </c>
      <c r="P298" s="13">
        <f t="shared" ca="1" si="91"/>
        <v>124.14774</v>
      </c>
      <c r="Q298" s="20">
        <f t="shared" si="92"/>
        <v>0</v>
      </c>
      <c r="R298" s="13">
        <f t="shared" si="101"/>
        <v>0</v>
      </c>
      <c r="S298" s="4" t="str">
        <f t="shared" si="102"/>
        <v>J=</v>
      </c>
      <c r="T298" s="34">
        <f t="shared" si="103"/>
        <v>44424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42">
        <f t="shared" si="93"/>
        <v>44349</v>
      </c>
      <c r="B299" s="72">
        <f t="shared" ca="1" si="104"/>
        <v>10126.188179999999</v>
      </c>
      <c r="C299" s="6">
        <f t="shared" si="94"/>
        <v>10000</v>
      </c>
      <c r="D299" s="12">
        <f ca="1">IF(A299&lt;$B$1,VLOOKUP(A299,[1]DI!$A$4:$B$15000,2,FALSE),0)</f>
        <v>3.4000000000000002E-2</v>
      </c>
      <c r="E299" s="13">
        <f t="shared" ca="1" si="87"/>
        <v>1.00013269</v>
      </c>
      <c r="F299" s="13">
        <f ca="1">(TRUNC(PRODUCT($E$12:$E298),16))</f>
        <v>1.0168410312376599</v>
      </c>
      <c r="G299" s="13">
        <f t="shared" ca="1" si="95"/>
        <v>1.0092288525812501</v>
      </c>
      <c r="H299" s="13">
        <f t="shared" ca="1" si="88"/>
        <v>1.00754257</v>
      </c>
      <c r="I299" s="12">
        <f t="shared" si="96"/>
        <v>1.7500000000000002E-2</v>
      </c>
      <c r="J299" s="34">
        <f t="shared" si="97"/>
        <v>44244</v>
      </c>
      <c r="K299" s="2">
        <f t="shared" si="98"/>
        <v>73</v>
      </c>
      <c r="L299" s="17">
        <f t="shared" si="99"/>
        <v>73</v>
      </c>
      <c r="M299" s="11">
        <f t="shared" si="89"/>
        <v>1.0050382470000001</v>
      </c>
      <c r="N299" s="11">
        <f t="shared" ca="1" si="90"/>
        <v>1.012618818</v>
      </c>
      <c r="O299" s="17">
        <f t="shared" si="100"/>
        <v>0</v>
      </c>
      <c r="P299" s="13">
        <f t="shared" ca="1" si="91"/>
        <v>126.18818</v>
      </c>
      <c r="Q299" s="20">
        <f t="shared" si="92"/>
        <v>0</v>
      </c>
      <c r="R299" s="13">
        <f t="shared" si="101"/>
        <v>0</v>
      </c>
      <c r="S299" s="4" t="str">
        <f t="shared" si="102"/>
        <v>J=</v>
      </c>
      <c r="T299" s="34">
        <f t="shared" si="103"/>
        <v>44424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42">
        <f t="shared" si="93"/>
        <v>44350</v>
      </c>
      <c r="B300" s="72">
        <f t="shared" ca="1" si="104"/>
        <v>10128.22906</v>
      </c>
      <c r="C300" s="6">
        <f t="shared" si="94"/>
        <v>10000</v>
      </c>
      <c r="D300" s="12">
        <f ca="1">IF(A300&lt;$B$1,VLOOKUP(A300,[1]DI!$A$4:$B$15000,2,FALSE),0)</f>
        <v>0</v>
      </c>
      <c r="E300" s="13">
        <f t="shared" ca="1" si="87"/>
        <v>1</v>
      </c>
      <c r="F300" s="13">
        <f ca="1">(TRUNC(PRODUCT($E$12:$E299),16))</f>
        <v>1.0169759558740901</v>
      </c>
      <c r="G300" s="13">
        <f t="shared" ca="1" si="95"/>
        <v>1.0092288525812501</v>
      </c>
      <c r="H300" s="13">
        <f t="shared" ca="1" si="88"/>
        <v>1.00767626</v>
      </c>
      <c r="I300" s="12">
        <f t="shared" si="96"/>
        <v>1.7500000000000002E-2</v>
      </c>
      <c r="J300" s="34">
        <f t="shared" si="97"/>
        <v>44244</v>
      </c>
      <c r="K300" s="2">
        <f t="shared" si="98"/>
        <v>73</v>
      </c>
      <c r="L300" s="17">
        <f t="shared" si="99"/>
        <v>74</v>
      </c>
      <c r="M300" s="11">
        <f t="shared" si="89"/>
        <v>1.00510744</v>
      </c>
      <c r="N300" s="11">
        <f t="shared" ca="1" si="90"/>
        <v>1.012822906</v>
      </c>
      <c r="O300" s="17">
        <f t="shared" si="100"/>
        <v>0</v>
      </c>
      <c r="P300" s="13">
        <f t="shared" ca="1" si="91"/>
        <v>128.22906</v>
      </c>
      <c r="Q300" s="20">
        <f t="shared" si="92"/>
        <v>0</v>
      </c>
      <c r="R300" s="13">
        <f t="shared" si="101"/>
        <v>0</v>
      </c>
      <c r="S300" s="4" t="str">
        <f t="shared" si="102"/>
        <v>J=</v>
      </c>
      <c r="T300" s="34">
        <f t="shared" si="103"/>
        <v>44424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42">
        <f t="shared" si="93"/>
        <v>44351</v>
      </c>
      <c r="B301" s="72">
        <f t="shared" ca="1" si="104"/>
        <v>10128.22906</v>
      </c>
      <c r="C301" s="6">
        <f t="shared" si="94"/>
        <v>10000</v>
      </c>
      <c r="D301" s="12">
        <f ca="1">IF(A301&lt;$B$1,VLOOKUP(A301,[1]DI!$A$4:$B$15000,2,FALSE),0)</f>
        <v>3.4000000000000002E-2</v>
      </c>
      <c r="E301" s="13">
        <f t="shared" ca="1" si="87"/>
        <v>1.00013269</v>
      </c>
      <c r="F301" s="13">
        <f ca="1">(TRUNC(PRODUCT($E$12:$E300),16))</f>
        <v>1.0169759558740901</v>
      </c>
      <c r="G301" s="13">
        <f t="shared" ca="1" si="95"/>
        <v>1.0092288525812501</v>
      </c>
      <c r="H301" s="13">
        <f t="shared" ca="1" si="88"/>
        <v>1.00767626</v>
      </c>
      <c r="I301" s="12">
        <f t="shared" si="96"/>
        <v>1.7500000000000002E-2</v>
      </c>
      <c r="J301" s="34">
        <f t="shared" si="97"/>
        <v>44244</v>
      </c>
      <c r="K301" s="2">
        <f t="shared" si="98"/>
        <v>74</v>
      </c>
      <c r="L301" s="17">
        <f t="shared" si="99"/>
        <v>74</v>
      </c>
      <c r="M301" s="11">
        <f t="shared" si="89"/>
        <v>1.00510744</v>
      </c>
      <c r="N301" s="11">
        <f t="shared" ca="1" si="90"/>
        <v>1.012822906</v>
      </c>
      <c r="O301" s="17">
        <f t="shared" si="100"/>
        <v>0</v>
      </c>
      <c r="P301" s="13">
        <f t="shared" ca="1" si="91"/>
        <v>128.22906</v>
      </c>
      <c r="Q301" s="20">
        <f t="shared" si="92"/>
        <v>0</v>
      </c>
      <c r="R301" s="13">
        <f t="shared" si="101"/>
        <v>0</v>
      </c>
      <c r="S301" s="4" t="str">
        <f t="shared" si="102"/>
        <v>J=</v>
      </c>
      <c r="T301" s="34">
        <f t="shared" si="103"/>
        <v>44424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42">
        <f t="shared" si="93"/>
        <v>44352</v>
      </c>
      <c r="B302" s="72">
        <f t="shared" ca="1" si="104"/>
        <v>10130.27037</v>
      </c>
      <c r="C302" s="6">
        <f t="shared" si="94"/>
        <v>10000</v>
      </c>
      <c r="D302" s="12">
        <f ca="1">IF(A302&lt;$B$1,VLOOKUP(A302,[1]DI!$A$4:$B$15000,2,FALSE),0)</f>
        <v>0</v>
      </c>
      <c r="E302" s="13">
        <f t="shared" ca="1" si="87"/>
        <v>1</v>
      </c>
      <c r="F302" s="13">
        <f ca="1">(TRUNC(PRODUCT($E$12:$E301),16))</f>
        <v>1.0171108984136801</v>
      </c>
      <c r="G302" s="13">
        <f t="shared" ca="1" si="95"/>
        <v>1.0092288525812501</v>
      </c>
      <c r="H302" s="13">
        <f t="shared" ca="1" si="88"/>
        <v>1.0078099700000001</v>
      </c>
      <c r="I302" s="12">
        <f t="shared" si="96"/>
        <v>1.7500000000000002E-2</v>
      </c>
      <c r="J302" s="34">
        <f t="shared" si="97"/>
        <v>44244</v>
      </c>
      <c r="K302" s="2">
        <f t="shared" si="98"/>
        <v>74</v>
      </c>
      <c r="L302" s="17">
        <f t="shared" si="99"/>
        <v>75</v>
      </c>
      <c r="M302" s="11">
        <f t="shared" si="89"/>
        <v>1.005176638</v>
      </c>
      <c r="N302" s="11">
        <f t="shared" ca="1" si="90"/>
        <v>1.0130270370000001</v>
      </c>
      <c r="O302" s="17">
        <f t="shared" si="100"/>
        <v>0</v>
      </c>
      <c r="P302" s="13">
        <f t="shared" ca="1" si="91"/>
        <v>130.27037000000001</v>
      </c>
      <c r="Q302" s="20">
        <f t="shared" si="92"/>
        <v>0</v>
      </c>
      <c r="R302" s="13">
        <f t="shared" si="101"/>
        <v>0</v>
      </c>
      <c r="S302" s="4" t="str">
        <f t="shared" si="102"/>
        <v>J=</v>
      </c>
      <c r="T302" s="34">
        <f t="shared" si="103"/>
        <v>44424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42">
        <f t="shared" si="93"/>
        <v>44353</v>
      </c>
      <c r="B303" s="72">
        <f t="shared" ca="1" si="104"/>
        <v>10130.27037</v>
      </c>
      <c r="C303" s="6">
        <f t="shared" si="94"/>
        <v>10000</v>
      </c>
      <c r="D303" s="12">
        <f ca="1">IF(A303&lt;$B$1,VLOOKUP(A303,[1]DI!$A$4:$B$15000,2,FALSE),0)</f>
        <v>0</v>
      </c>
      <c r="E303" s="13">
        <f t="shared" ca="1" si="87"/>
        <v>1</v>
      </c>
      <c r="F303" s="13">
        <f ca="1">(TRUNC(PRODUCT($E$12:$E302),16))</f>
        <v>1.0171108984136801</v>
      </c>
      <c r="G303" s="13">
        <f t="shared" ca="1" si="95"/>
        <v>1.0092288525812501</v>
      </c>
      <c r="H303" s="13">
        <f t="shared" ca="1" si="88"/>
        <v>1.0078099700000001</v>
      </c>
      <c r="I303" s="12">
        <f t="shared" si="96"/>
        <v>1.7500000000000002E-2</v>
      </c>
      <c r="J303" s="34">
        <f t="shared" si="97"/>
        <v>44244</v>
      </c>
      <c r="K303" s="2">
        <f t="shared" si="98"/>
        <v>74</v>
      </c>
      <c r="L303" s="17">
        <f t="shared" si="99"/>
        <v>75</v>
      </c>
      <c r="M303" s="11">
        <f t="shared" si="89"/>
        <v>1.005176638</v>
      </c>
      <c r="N303" s="11">
        <f t="shared" ca="1" si="90"/>
        <v>1.0130270370000001</v>
      </c>
      <c r="O303" s="17">
        <f t="shared" si="100"/>
        <v>0</v>
      </c>
      <c r="P303" s="13">
        <f t="shared" ca="1" si="91"/>
        <v>130.27037000000001</v>
      </c>
      <c r="Q303" s="20">
        <f t="shared" si="92"/>
        <v>0</v>
      </c>
      <c r="R303" s="13">
        <f t="shared" si="101"/>
        <v>0</v>
      </c>
      <c r="S303" s="4" t="str">
        <f t="shared" si="102"/>
        <v>J=</v>
      </c>
      <c r="T303" s="34">
        <f t="shared" si="103"/>
        <v>44424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42">
        <f t="shared" si="93"/>
        <v>44354</v>
      </c>
      <c r="B304" s="72">
        <f t="shared" ca="1" si="104"/>
        <v>10130.27037</v>
      </c>
      <c r="C304" s="6">
        <f t="shared" si="94"/>
        <v>10000</v>
      </c>
      <c r="D304" s="12">
        <f ca="1">IF(A304&lt;$B$1,VLOOKUP(A304,[1]DI!$A$4:$B$15000,2,FALSE),0)</f>
        <v>3.4000000000000002E-2</v>
      </c>
      <c r="E304" s="13">
        <f t="shared" ca="1" si="87"/>
        <v>1.00013269</v>
      </c>
      <c r="F304" s="13">
        <f ca="1">(TRUNC(PRODUCT($E$12:$E303),16))</f>
        <v>1.0171108984136801</v>
      </c>
      <c r="G304" s="13">
        <f t="shared" ca="1" si="95"/>
        <v>1.0092288525812501</v>
      </c>
      <c r="H304" s="13">
        <f t="shared" ca="1" si="88"/>
        <v>1.0078099700000001</v>
      </c>
      <c r="I304" s="12">
        <f t="shared" si="96"/>
        <v>1.7500000000000002E-2</v>
      </c>
      <c r="J304" s="34">
        <f t="shared" si="97"/>
        <v>44244</v>
      </c>
      <c r="K304" s="2">
        <f t="shared" si="98"/>
        <v>75</v>
      </c>
      <c r="L304" s="17">
        <f t="shared" si="99"/>
        <v>75</v>
      </c>
      <c r="M304" s="11">
        <f t="shared" si="89"/>
        <v>1.005176638</v>
      </c>
      <c r="N304" s="11">
        <f t="shared" ca="1" si="90"/>
        <v>1.0130270370000001</v>
      </c>
      <c r="O304" s="17">
        <f t="shared" si="100"/>
        <v>0</v>
      </c>
      <c r="P304" s="13">
        <f t="shared" ca="1" si="91"/>
        <v>130.27037000000001</v>
      </c>
      <c r="Q304" s="20">
        <f t="shared" si="92"/>
        <v>0</v>
      </c>
      <c r="R304" s="13">
        <f t="shared" si="101"/>
        <v>0</v>
      </c>
      <c r="S304" s="4" t="str">
        <f t="shared" si="102"/>
        <v>J=</v>
      </c>
      <c r="T304" s="34">
        <f t="shared" si="103"/>
        <v>44424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42">
        <f t="shared" si="93"/>
        <v>44355</v>
      </c>
      <c r="B305" s="72">
        <f t="shared" ca="1" si="104"/>
        <v>10132.312120000001</v>
      </c>
      <c r="C305" s="6">
        <f t="shared" si="94"/>
        <v>10000</v>
      </c>
      <c r="D305" s="12">
        <f ca="1">IF(A305&lt;$B$1,VLOOKUP(A305,[1]DI!$A$4:$B$15000,2,FALSE),0)</f>
        <v>3.4000000000000002E-2</v>
      </c>
      <c r="E305" s="13">
        <f t="shared" ca="1" si="87"/>
        <v>1.00013269</v>
      </c>
      <c r="F305" s="13">
        <f ca="1">(TRUNC(PRODUCT($E$12:$E304),16))</f>
        <v>1.01724585885879</v>
      </c>
      <c r="G305" s="13">
        <f t="shared" ca="1" si="95"/>
        <v>1.0092288525812501</v>
      </c>
      <c r="H305" s="13">
        <f t="shared" ca="1" si="88"/>
        <v>1.0079437</v>
      </c>
      <c r="I305" s="12">
        <f t="shared" si="96"/>
        <v>1.7500000000000002E-2</v>
      </c>
      <c r="J305" s="34">
        <f t="shared" si="97"/>
        <v>44244</v>
      </c>
      <c r="K305" s="2">
        <f t="shared" si="98"/>
        <v>76</v>
      </c>
      <c r="L305" s="17">
        <f t="shared" si="99"/>
        <v>76</v>
      </c>
      <c r="M305" s="11">
        <f t="shared" si="89"/>
        <v>1.005245841</v>
      </c>
      <c r="N305" s="11">
        <f t="shared" ca="1" si="90"/>
        <v>1.013231212</v>
      </c>
      <c r="O305" s="17">
        <f t="shared" si="100"/>
        <v>0</v>
      </c>
      <c r="P305" s="13">
        <f t="shared" ca="1" si="91"/>
        <v>132.31211999999999</v>
      </c>
      <c r="Q305" s="20">
        <f t="shared" si="92"/>
        <v>0</v>
      </c>
      <c r="R305" s="13">
        <f t="shared" si="101"/>
        <v>0</v>
      </c>
      <c r="S305" s="4" t="str">
        <f t="shared" si="102"/>
        <v>J=</v>
      </c>
      <c r="T305" s="34">
        <f t="shared" si="103"/>
        <v>44424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42">
        <f t="shared" si="93"/>
        <v>44356</v>
      </c>
      <c r="B306" s="72">
        <f t="shared" ca="1" si="104"/>
        <v>10134.3542</v>
      </c>
      <c r="C306" s="6">
        <f t="shared" si="94"/>
        <v>10000</v>
      </c>
      <c r="D306" s="12">
        <f ca="1">IF(A306&lt;$B$1,VLOOKUP(A306,[1]DI!$A$4:$B$15000,2,FALSE),0)</f>
        <v>3.4000000000000002E-2</v>
      </c>
      <c r="E306" s="13">
        <f t="shared" ca="1" si="87"/>
        <v>1.00013269</v>
      </c>
      <c r="F306" s="13">
        <f ca="1">(TRUNC(PRODUCT($E$12:$E305),16))</f>
        <v>1.0173808372118001</v>
      </c>
      <c r="G306" s="13">
        <f t="shared" ca="1" si="95"/>
        <v>1.0092288525812501</v>
      </c>
      <c r="H306" s="13">
        <f t="shared" ca="1" si="88"/>
        <v>1.0080774400000001</v>
      </c>
      <c r="I306" s="12">
        <f t="shared" si="96"/>
        <v>1.7500000000000002E-2</v>
      </c>
      <c r="J306" s="34">
        <f t="shared" si="97"/>
        <v>44244</v>
      </c>
      <c r="K306" s="2">
        <f t="shared" si="98"/>
        <v>77</v>
      </c>
      <c r="L306" s="17">
        <f t="shared" si="99"/>
        <v>77</v>
      </c>
      <c r="M306" s="11">
        <f t="shared" si="89"/>
        <v>1.0053150479999999</v>
      </c>
      <c r="N306" s="11">
        <f t="shared" ca="1" si="90"/>
        <v>1.01343542</v>
      </c>
      <c r="O306" s="17">
        <f t="shared" si="100"/>
        <v>0</v>
      </c>
      <c r="P306" s="13">
        <f t="shared" ca="1" si="91"/>
        <v>134.35419999999999</v>
      </c>
      <c r="Q306" s="20">
        <f t="shared" si="92"/>
        <v>0</v>
      </c>
      <c r="R306" s="13">
        <f t="shared" si="101"/>
        <v>0</v>
      </c>
      <c r="S306" s="4" t="str">
        <f t="shared" si="102"/>
        <v>J=</v>
      </c>
      <c r="T306" s="34">
        <f t="shared" si="103"/>
        <v>44424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42">
        <f t="shared" si="93"/>
        <v>44357</v>
      </c>
      <c r="B307" s="72">
        <f t="shared" ca="1" si="104"/>
        <v>10136.396710000001</v>
      </c>
      <c r="C307" s="6">
        <f t="shared" si="94"/>
        <v>10000</v>
      </c>
      <c r="D307" s="12">
        <f ca="1">IF(A307&lt;$B$1,VLOOKUP(A307,[1]DI!$A$4:$B$15000,2,FALSE),0)</f>
        <v>3.4000000000000002E-2</v>
      </c>
      <c r="E307" s="13">
        <f t="shared" ca="1" si="87"/>
        <v>1.00013269</v>
      </c>
      <c r="F307" s="13">
        <f ca="1">(TRUNC(PRODUCT($E$12:$E306),16))</f>
        <v>1.01751583347509</v>
      </c>
      <c r="G307" s="13">
        <f t="shared" ca="1" si="95"/>
        <v>1.0092288525812501</v>
      </c>
      <c r="H307" s="13">
        <f t="shared" ca="1" si="88"/>
        <v>1.0082112000000001</v>
      </c>
      <c r="I307" s="12">
        <f t="shared" si="96"/>
        <v>1.7500000000000002E-2</v>
      </c>
      <c r="J307" s="34">
        <f t="shared" si="97"/>
        <v>44244</v>
      </c>
      <c r="K307" s="2">
        <f t="shared" si="98"/>
        <v>78</v>
      </c>
      <c r="L307" s="17">
        <f t="shared" si="99"/>
        <v>78</v>
      </c>
      <c r="M307" s="11">
        <f t="shared" si="89"/>
        <v>1.00538426</v>
      </c>
      <c r="N307" s="11">
        <f t="shared" ca="1" si="90"/>
        <v>1.013639671</v>
      </c>
      <c r="O307" s="17">
        <f t="shared" si="100"/>
        <v>0</v>
      </c>
      <c r="P307" s="13">
        <f t="shared" ca="1" si="91"/>
        <v>136.39671000000001</v>
      </c>
      <c r="Q307" s="20">
        <f t="shared" si="92"/>
        <v>0</v>
      </c>
      <c r="R307" s="13">
        <f t="shared" si="101"/>
        <v>0</v>
      </c>
      <c r="S307" s="4" t="str">
        <f t="shared" si="102"/>
        <v>J=</v>
      </c>
      <c r="T307" s="34">
        <f t="shared" si="103"/>
        <v>44424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42">
        <f t="shared" si="93"/>
        <v>44358</v>
      </c>
      <c r="B308" s="72">
        <f t="shared" ca="1" si="104"/>
        <v>10138.43966</v>
      </c>
      <c r="C308" s="6">
        <f t="shared" si="94"/>
        <v>10000</v>
      </c>
      <c r="D308" s="12">
        <f ca="1">IF(A308&lt;$B$1,VLOOKUP(A308,[1]DI!$A$4:$B$15000,2,FALSE),0)</f>
        <v>3.4000000000000002E-2</v>
      </c>
      <c r="E308" s="13">
        <f t="shared" ca="1" si="87"/>
        <v>1.00013269</v>
      </c>
      <c r="F308" s="13">
        <f ca="1">(TRUNC(PRODUCT($E$12:$E307),16))</f>
        <v>1.01765084765103</v>
      </c>
      <c r="G308" s="13">
        <f t="shared" ca="1" si="95"/>
        <v>1.0092288525812501</v>
      </c>
      <c r="H308" s="13">
        <f t="shared" ca="1" si="88"/>
        <v>1.0083449799999999</v>
      </c>
      <c r="I308" s="12">
        <f t="shared" si="96"/>
        <v>1.7500000000000002E-2</v>
      </c>
      <c r="J308" s="34">
        <f t="shared" si="97"/>
        <v>44244</v>
      </c>
      <c r="K308" s="2">
        <f t="shared" si="98"/>
        <v>79</v>
      </c>
      <c r="L308" s="17">
        <f t="shared" si="99"/>
        <v>79</v>
      </c>
      <c r="M308" s="11">
        <f t="shared" si="89"/>
        <v>1.0054534770000001</v>
      </c>
      <c r="N308" s="11">
        <f t="shared" ca="1" si="90"/>
        <v>1.013843966</v>
      </c>
      <c r="O308" s="17">
        <f t="shared" si="100"/>
        <v>0</v>
      </c>
      <c r="P308" s="13">
        <f t="shared" ca="1" si="91"/>
        <v>138.43966</v>
      </c>
      <c r="Q308" s="20">
        <f t="shared" si="92"/>
        <v>0</v>
      </c>
      <c r="R308" s="13">
        <f t="shared" si="101"/>
        <v>0</v>
      </c>
      <c r="S308" s="4" t="str">
        <f t="shared" si="102"/>
        <v>J=</v>
      </c>
      <c r="T308" s="34">
        <f t="shared" si="103"/>
        <v>44424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42">
        <f t="shared" si="93"/>
        <v>44359</v>
      </c>
      <c r="B309" s="72">
        <f t="shared" ca="1" si="104"/>
        <v>10140.48303999</v>
      </c>
      <c r="C309" s="6">
        <f t="shared" si="94"/>
        <v>10000</v>
      </c>
      <c r="D309" s="12">
        <f ca="1">IF(A309&lt;$B$1,VLOOKUP(A309,[1]DI!$A$4:$B$15000,2,FALSE),0)</f>
        <v>0</v>
      </c>
      <c r="E309" s="13">
        <f t="shared" ca="1" si="87"/>
        <v>1</v>
      </c>
      <c r="F309" s="13">
        <f ca="1">(TRUNC(PRODUCT($E$12:$E308),16))</f>
        <v>1.0177858797420101</v>
      </c>
      <c r="G309" s="13">
        <f t="shared" ca="1" si="95"/>
        <v>1.0092288525812501</v>
      </c>
      <c r="H309" s="13">
        <f t="shared" ca="1" si="88"/>
        <v>1.0084787799999999</v>
      </c>
      <c r="I309" s="12">
        <f t="shared" si="96"/>
        <v>1.7500000000000002E-2</v>
      </c>
      <c r="J309" s="34">
        <f t="shared" si="97"/>
        <v>44244</v>
      </c>
      <c r="K309" s="2">
        <f t="shared" si="98"/>
        <v>79</v>
      </c>
      <c r="L309" s="17">
        <f t="shared" si="99"/>
        <v>80</v>
      </c>
      <c r="M309" s="11">
        <f t="shared" si="89"/>
        <v>1.005522698</v>
      </c>
      <c r="N309" s="11">
        <f t="shared" ca="1" si="90"/>
        <v>1.0140483039999999</v>
      </c>
      <c r="O309" s="17">
        <f t="shared" si="100"/>
        <v>0</v>
      </c>
      <c r="P309" s="13">
        <f t="shared" ca="1" si="91"/>
        <v>140.48303999000001</v>
      </c>
      <c r="Q309" s="20">
        <f t="shared" si="92"/>
        <v>0</v>
      </c>
      <c r="R309" s="13">
        <f t="shared" si="101"/>
        <v>0</v>
      </c>
      <c r="S309" s="4" t="str">
        <f t="shared" si="102"/>
        <v>J=</v>
      </c>
      <c r="T309" s="34">
        <f t="shared" si="103"/>
        <v>44424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42">
        <f t="shared" si="93"/>
        <v>44360</v>
      </c>
      <c r="B310" s="72">
        <f t="shared" ca="1" si="104"/>
        <v>10140.48303999</v>
      </c>
      <c r="C310" s="6">
        <f t="shared" si="94"/>
        <v>10000</v>
      </c>
      <c r="D310" s="12">
        <f ca="1">IF(A310&lt;$B$1,VLOOKUP(A310,[1]DI!$A$4:$B$15000,2,FALSE),0)</f>
        <v>0</v>
      </c>
      <c r="E310" s="13">
        <f t="shared" ca="1" si="87"/>
        <v>1</v>
      </c>
      <c r="F310" s="13">
        <f ca="1">(TRUNC(PRODUCT($E$12:$E309),16))</f>
        <v>1.0177858797420101</v>
      </c>
      <c r="G310" s="13">
        <f t="shared" ca="1" si="95"/>
        <v>1.0092288525812501</v>
      </c>
      <c r="H310" s="13">
        <f t="shared" ca="1" si="88"/>
        <v>1.0084787799999999</v>
      </c>
      <c r="I310" s="12">
        <f t="shared" si="96"/>
        <v>1.7500000000000002E-2</v>
      </c>
      <c r="J310" s="34">
        <f t="shared" si="97"/>
        <v>44244</v>
      </c>
      <c r="K310" s="2">
        <f t="shared" si="98"/>
        <v>79</v>
      </c>
      <c r="L310" s="17">
        <f t="shared" si="99"/>
        <v>80</v>
      </c>
      <c r="M310" s="11">
        <f t="shared" si="89"/>
        <v>1.005522698</v>
      </c>
      <c r="N310" s="11">
        <f t="shared" ca="1" si="90"/>
        <v>1.0140483039999999</v>
      </c>
      <c r="O310" s="17">
        <f t="shared" si="100"/>
        <v>0</v>
      </c>
      <c r="P310" s="13">
        <f t="shared" ca="1" si="91"/>
        <v>140.48303999000001</v>
      </c>
      <c r="Q310" s="20">
        <f t="shared" si="92"/>
        <v>0</v>
      </c>
      <c r="R310" s="13">
        <f t="shared" si="101"/>
        <v>0</v>
      </c>
      <c r="S310" s="4" t="str">
        <f t="shared" si="102"/>
        <v>J=</v>
      </c>
      <c r="T310" s="34">
        <f t="shared" si="103"/>
        <v>44424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42">
        <f t="shared" si="93"/>
        <v>44361</v>
      </c>
      <c r="B311" s="72">
        <f t="shared" ca="1" si="104"/>
        <v>10140.48303999</v>
      </c>
      <c r="C311" s="6">
        <f t="shared" si="94"/>
        <v>10000</v>
      </c>
      <c r="D311" s="12">
        <f ca="1">IF(A311&lt;$B$1,VLOOKUP(A311,[1]DI!$A$4:$B$15000,2,FALSE),0)</f>
        <v>3.4000000000000002E-2</v>
      </c>
      <c r="E311" s="13">
        <f t="shared" ca="1" si="87"/>
        <v>1.00013269</v>
      </c>
      <c r="F311" s="13">
        <f ca="1">(TRUNC(PRODUCT($E$12:$E310),16))</f>
        <v>1.0177858797420101</v>
      </c>
      <c r="G311" s="13">
        <f t="shared" ca="1" si="95"/>
        <v>1.0092288525812501</v>
      </c>
      <c r="H311" s="13">
        <f t="shared" ca="1" si="88"/>
        <v>1.0084787799999999</v>
      </c>
      <c r="I311" s="12">
        <f t="shared" si="96"/>
        <v>1.7500000000000002E-2</v>
      </c>
      <c r="J311" s="34">
        <f t="shared" si="97"/>
        <v>44244</v>
      </c>
      <c r="K311" s="2">
        <f t="shared" si="98"/>
        <v>80</v>
      </c>
      <c r="L311" s="17">
        <f t="shared" si="99"/>
        <v>80</v>
      </c>
      <c r="M311" s="11">
        <f t="shared" si="89"/>
        <v>1.005522698</v>
      </c>
      <c r="N311" s="11">
        <f t="shared" ca="1" si="90"/>
        <v>1.0140483039999999</v>
      </c>
      <c r="O311" s="17">
        <f t="shared" si="100"/>
        <v>0</v>
      </c>
      <c r="P311" s="13">
        <f t="shared" ca="1" si="91"/>
        <v>140.48303999000001</v>
      </c>
      <c r="Q311" s="20">
        <f t="shared" si="92"/>
        <v>0</v>
      </c>
      <c r="R311" s="13">
        <f t="shared" si="101"/>
        <v>0</v>
      </c>
      <c r="S311" s="4" t="str">
        <f t="shared" si="102"/>
        <v>J=</v>
      </c>
      <c r="T311" s="34">
        <f t="shared" si="103"/>
        <v>44424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42">
        <f t="shared" si="93"/>
        <v>44362</v>
      </c>
      <c r="B312" s="72">
        <f t="shared" ca="1" si="104"/>
        <v>10142.52675999</v>
      </c>
      <c r="C312" s="6">
        <f t="shared" si="94"/>
        <v>10000</v>
      </c>
      <c r="D312" s="12">
        <f ca="1">IF(A312&lt;$B$1,VLOOKUP(A312,[1]DI!$A$4:$B$15000,2,FALSE),0)</f>
        <v>3.4000000000000002E-2</v>
      </c>
      <c r="E312" s="13">
        <f t="shared" ca="1" si="87"/>
        <v>1.00013269</v>
      </c>
      <c r="F312" s="13">
        <f ca="1">(TRUNC(PRODUCT($E$12:$E311),16))</f>
        <v>1.0179209297503899</v>
      </c>
      <c r="G312" s="13">
        <f t="shared" ca="1" si="95"/>
        <v>1.0092288525812501</v>
      </c>
      <c r="H312" s="13">
        <f t="shared" ca="1" si="88"/>
        <v>1.00861259</v>
      </c>
      <c r="I312" s="12">
        <f t="shared" si="96"/>
        <v>1.7500000000000002E-2</v>
      </c>
      <c r="J312" s="34">
        <f t="shared" si="97"/>
        <v>44244</v>
      </c>
      <c r="K312" s="2">
        <f t="shared" si="98"/>
        <v>81</v>
      </c>
      <c r="L312" s="17">
        <f t="shared" si="99"/>
        <v>81</v>
      </c>
      <c r="M312" s="11">
        <f t="shared" si="89"/>
        <v>1.0055919250000001</v>
      </c>
      <c r="N312" s="11">
        <f t="shared" ca="1" si="90"/>
        <v>1.0142526759999999</v>
      </c>
      <c r="O312" s="17">
        <f t="shared" si="100"/>
        <v>0</v>
      </c>
      <c r="P312" s="13">
        <f t="shared" ca="1" si="91"/>
        <v>142.52675998999999</v>
      </c>
      <c r="Q312" s="20">
        <f t="shared" si="92"/>
        <v>0</v>
      </c>
      <c r="R312" s="13">
        <f t="shared" si="101"/>
        <v>0</v>
      </c>
      <c r="S312" s="4" t="str">
        <f t="shared" si="102"/>
        <v>J=</v>
      </c>
      <c r="T312" s="34">
        <f t="shared" si="103"/>
        <v>44424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42">
        <f t="shared" si="93"/>
        <v>44363</v>
      </c>
      <c r="B313" s="72">
        <f t="shared" ca="1" si="104"/>
        <v>10144.57101</v>
      </c>
      <c r="C313" s="6">
        <f t="shared" si="94"/>
        <v>10000</v>
      </c>
      <c r="D313" s="12">
        <f ca="1">IF(A313&lt;$B$1,VLOOKUP(A313,[1]DI!$A$4:$B$15000,2,FALSE),0)</f>
        <v>3.4000000000000002E-2</v>
      </c>
      <c r="E313" s="13">
        <f t="shared" ca="1" si="87"/>
        <v>1.00013269</v>
      </c>
      <c r="F313" s="13">
        <f ca="1">(TRUNC(PRODUCT($E$12:$E312),16))</f>
        <v>1.0180559976785599</v>
      </c>
      <c r="G313" s="13">
        <f t="shared" ca="1" si="95"/>
        <v>1.0092288525812501</v>
      </c>
      <c r="H313" s="13">
        <f t="shared" ca="1" si="88"/>
        <v>1.00874643</v>
      </c>
      <c r="I313" s="12">
        <f t="shared" si="96"/>
        <v>1.7500000000000002E-2</v>
      </c>
      <c r="J313" s="34">
        <f t="shared" si="97"/>
        <v>44244</v>
      </c>
      <c r="K313" s="2">
        <f t="shared" si="98"/>
        <v>82</v>
      </c>
      <c r="L313" s="17">
        <f t="shared" si="99"/>
        <v>82</v>
      </c>
      <c r="M313" s="11">
        <f t="shared" si="89"/>
        <v>1.0056611559999999</v>
      </c>
      <c r="N313" s="11">
        <f t="shared" ca="1" si="90"/>
        <v>1.0144571010000001</v>
      </c>
      <c r="O313" s="17">
        <f t="shared" si="100"/>
        <v>0</v>
      </c>
      <c r="P313" s="13">
        <f t="shared" ca="1" si="91"/>
        <v>144.57101</v>
      </c>
      <c r="Q313" s="20">
        <f t="shared" si="92"/>
        <v>0</v>
      </c>
      <c r="R313" s="13">
        <f t="shared" si="101"/>
        <v>0</v>
      </c>
      <c r="S313" s="4" t="str">
        <f t="shared" si="102"/>
        <v>J=</v>
      </c>
      <c r="T313" s="34">
        <f t="shared" si="103"/>
        <v>44424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42">
        <f t="shared" si="93"/>
        <v>44364</v>
      </c>
      <c r="B314" s="72">
        <f t="shared" ca="1" si="104"/>
        <v>10146.615589999999</v>
      </c>
      <c r="C314" s="6">
        <f t="shared" si="94"/>
        <v>10000</v>
      </c>
      <c r="D314" s="12">
        <f ca="1">IF(A314&lt;$B$1,VLOOKUP(A314,[1]DI!$A$4:$B$15000,2,FALSE),0)</f>
        <v>4.1500000000000002E-2</v>
      </c>
      <c r="E314" s="13">
        <f t="shared" ca="1" si="87"/>
        <v>1.00016137</v>
      </c>
      <c r="F314" s="13">
        <f ca="1">(TRUNC(PRODUCT($E$12:$E313),16))</f>
        <v>1.0181910835288901</v>
      </c>
      <c r="G314" s="13">
        <f t="shared" ca="1" si="95"/>
        <v>1.0092288525812501</v>
      </c>
      <c r="H314" s="13">
        <f t="shared" ca="1" si="88"/>
        <v>1.0088802800000001</v>
      </c>
      <c r="I314" s="12">
        <f t="shared" si="96"/>
        <v>1.7500000000000002E-2</v>
      </c>
      <c r="J314" s="34">
        <f t="shared" si="97"/>
        <v>44244</v>
      </c>
      <c r="K314" s="2">
        <f t="shared" si="98"/>
        <v>83</v>
      </c>
      <c r="L314" s="17">
        <f t="shared" si="99"/>
        <v>83</v>
      </c>
      <c r="M314" s="11">
        <f t="shared" si="89"/>
        <v>1.005730392</v>
      </c>
      <c r="N314" s="11">
        <f t="shared" ca="1" si="90"/>
        <v>1.0146615590000001</v>
      </c>
      <c r="O314" s="17">
        <f t="shared" si="100"/>
        <v>0</v>
      </c>
      <c r="P314" s="13">
        <f t="shared" ca="1" si="91"/>
        <v>146.61559</v>
      </c>
      <c r="Q314" s="20">
        <f t="shared" si="92"/>
        <v>0</v>
      </c>
      <c r="R314" s="13">
        <f t="shared" si="101"/>
        <v>0</v>
      </c>
      <c r="S314" s="4" t="str">
        <f t="shared" si="102"/>
        <v>J=</v>
      </c>
      <c r="T314" s="34">
        <f t="shared" si="103"/>
        <v>44424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42">
        <f t="shared" si="93"/>
        <v>44365</v>
      </c>
      <c r="B315" s="72">
        <f t="shared" ca="1" si="104"/>
        <v>10148.9516</v>
      </c>
      <c r="C315" s="6">
        <f t="shared" si="94"/>
        <v>10000</v>
      </c>
      <c r="D315" s="12">
        <f ca="1">IF(A315&lt;$B$1,VLOOKUP(A315,[1]DI!$A$4:$B$15000,2,FALSE),0)</f>
        <v>4.1500000000000002E-2</v>
      </c>
      <c r="E315" s="13">
        <f t="shared" ca="1" si="87"/>
        <v>1.00016137</v>
      </c>
      <c r="F315" s="13">
        <f ca="1">(TRUNC(PRODUCT($E$12:$E314),16))</f>
        <v>1.01835538902404</v>
      </c>
      <c r="G315" s="13">
        <f t="shared" ca="1" si="95"/>
        <v>1.0092288525812501</v>
      </c>
      <c r="H315" s="13">
        <f t="shared" ca="1" si="88"/>
        <v>1.0090430800000001</v>
      </c>
      <c r="I315" s="12">
        <f t="shared" si="96"/>
        <v>1.7500000000000002E-2</v>
      </c>
      <c r="J315" s="34">
        <f t="shared" si="97"/>
        <v>44244</v>
      </c>
      <c r="K315" s="2">
        <f t="shared" si="98"/>
        <v>84</v>
      </c>
      <c r="L315" s="17">
        <f t="shared" si="99"/>
        <v>84</v>
      </c>
      <c r="M315" s="11">
        <f t="shared" si="89"/>
        <v>1.0057996330000001</v>
      </c>
      <c r="N315" s="11">
        <f t="shared" ca="1" si="90"/>
        <v>1.01489516</v>
      </c>
      <c r="O315" s="17">
        <f t="shared" si="100"/>
        <v>0</v>
      </c>
      <c r="P315" s="13">
        <f t="shared" ca="1" si="91"/>
        <v>148.95160000000001</v>
      </c>
      <c r="Q315" s="20">
        <f t="shared" si="92"/>
        <v>0</v>
      </c>
      <c r="R315" s="13">
        <f t="shared" si="101"/>
        <v>0</v>
      </c>
      <c r="S315" s="4" t="str">
        <f t="shared" si="102"/>
        <v>J=</v>
      </c>
      <c r="T315" s="34">
        <f t="shared" si="103"/>
        <v>44424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42">
        <f t="shared" si="93"/>
        <v>44366</v>
      </c>
      <c r="B316" s="72">
        <f t="shared" ca="1" si="104"/>
        <v>10151.28816</v>
      </c>
      <c r="C316" s="6">
        <f t="shared" si="94"/>
        <v>10000</v>
      </c>
      <c r="D316" s="12">
        <f ca="1">IF(A316&lt;$B$1,VLOOKUP(A316,[1]DI!$A$4:$B$15000,2,FALSE),0)</f>
        <v>0</v>
      </c>
      <c r="E316" s="13">
        <f t="shared" ca="1" si="87"/>
        <v>1</v>
      </c>
      <c r="F316" s="13">
        <f ca="1">(TRUNC(PRODUCT($E$12:$E315),16))</f>
        <v>1.01851972103317</v>
      </c>
      <c r="G316" s="13">
        <f t="shared" ca="1" si="95"/>
        <v>1.0092288525812501</v>
      </c>
      <c r="H316" s="13">
        <f t="shared" ca="1" si="88"/>
        <v>1.0092059099999999</v>
      </c>
      <c r="I316" s="12">
        <f t="shared" si="96"/>
        <v>1.7500000000000002E-2</v>
      </c>
      <c r="J316" s="34">
        <f t="shared" si="97"/>
        <v>44244</v>
      </c>
      <c r="K316" s="2">
        <f t="shared" si="98"/>
        <v>84</v>
      </c>
      <c r="L316" s="17">
        <f t="shared" si="99"/>
        <v>85</v>
      </c>
      <c r="M316" s="11">
        <f t="shared" si="89"/>
        <v>1.005868878</v>
      </c>
      <c r="N316" s="11">
        <f t="shared" ca="1" si="90"/>
        <v>1.015128816</v>
      </c>
      <c r="O316" s="17">
        <f t="shared" si="100"/>
        <v>0</v>
      </c>
      <c r="P316" s="13">
        <f t="shared" ca="1" si="91"/>
        <v>151.28816</v>
      </c>
      <c r="Q316" s="20">
        <f t="shared" si="92"/>
        <v>0</v>
      </c>
      <c r="R316" s="13">
        <f t="shared" si="101"/>
        <v>0</v>
      </c>
      <c r="S316" s="4" t="str">
        <f t="shared" si="102"/>
        <v>J=</v>
      </c>
      <c r="T316" s="34">
        <f t="shared" si="103"/>
        <v>44424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42">
        <f t="shared" si="93"/>
        <v>44367</v>
      </c>
      <c r="B317" s="72">
        <f t="shared" ca="1" si="104"/>
        <v>10151.28816</v>
      </c>
      <c r="C317" s="6">
        <f t="shared" si="94"/>
        <v>10000</v>
      </c>
      <c r="D317" s="12">
        <f ca="1">IF(A317&lt;$B$1,VLOOKUP(A317,[1]DI!$A$4:$B$15000,2,FALSE),0)</f>
        <v>0</v>
      </c>
      <c r="E317" s="13">
        <f t="shared" ca="1" si="87"/>
        <v>1</v>
      </c>
      <c r="F317" s="13">
        <f ca="1">(TRUNC(PRODUCT($E$12:$E316),16))</f>
        <v>1.01851972103317</v>
      </c>
      <c r="G317" s="13">
        <f t="shared" ca="1" si="95"/>
        <v>1.0092288525812501</v>
      </c>
      <c r="H317" s="13">
        <f t="shared" ca="1" si="88"/>
        <v>1.0092059099999999</v>
      </c>
      <c r="I317" s="12">
        <f t="shared" si="96"/>
        <v>1.7500000000000002E-2</v>
      </c>
      <c r="J317" s="34">
        <f t="shared" si="97"/>
        <v>44244</v>
      </c>
      <c r="K317" s="2">
        <f t="shared" si="98"/>
        <v>84</v>
      </c>
      <c r="L317" s="17">
        <f t="shared" si="99"/>
        <v>85</v>
      </c>
      <c r="M317" s="11">
        <f t="shared" si="89"/>
        <v>1.005868878</v>
      </c>
      <c r="N317" s="11">
        <f t="shared" ca="1" si="90"/>
        <v>1.015128816</v>
      </c>
      <c r="O317" s="17">
        <f t="shared" si="100"/>
        <v>0</v>
      </c>
      <c r="P317" s="13">
        <f t="shared" ca="1" si="91"/>
        <v>151.28816</v>
      </c>
      <c r="Q317" s="20">
        <f t="shared" si="92"/>
        <v>0</v>
      </c>
      <c r="R317" s="13">
        <f t="shared" si="101"/>
        <v>0</v>
      </c>
      <c r="S317" s="4" t="str">
        <f t="shared" si="102"/>
        <v>J=</v>
      </c>
      <c r="T317" s="34">
        <f t="shared" si="103"/>
        <v>44424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42">
        <f t="shared" si="93"/>
        <v>44368</v>
      </c>
      <c r="B318" s="72">
        <f t="shared" ca="1" si="104"/>
        <v>10151.28816</v>
      </c>
      <c r="C318" s="6">
        <f t="shared" si="94"/>
        <v>10000</v>
      </c>
      <c r="D318" s="12">
        <f ca="1">IF(A318&lt;$B$1,VLOOKUP(A318,[1]DI!$A$4:$B$15000,2,FALSE),0)</f>
        <v>4.1500000000000002E-2</v>
      </c>
      <c r="E318" s="13">
        <f t="shared" ca="1" si="87"/>
        <v>1.00016137</v>
      </c>
      <c r="F318" s="13">
        <f ca="1">(TRUNC(PRODUCT($E$12:$E317),16))</f>
        <v>1.01851972103317</v>
      </c>
      <c r="G318" s="13">
        <f t="shared" ca="1" si="95"/>
        <v>1.0092288525812501</v>
      </c>
      <c r="H318" s="13">
        <f t="shared" ca="1" si="88"/>
        <v>1.0092059099999999</v>
      </c>
      <c r="I318" s="12">
        <f t="shared" si="96"/>
        <v>1.7500000000000002E-2</v>
      </c>
      <c r="J318" s="34">
        <f t="shared" si="97"/>
        <v>44244</v>
      </c>
      <c r="K318" s="2">
        <f t="shared" si="98"/>
        <v>85</v>
      </c>
      <c r="L318" s="17">
        <f t="shared" si="99"/>
        <v>85</v>
      </c>
      <c r="M318" s="11">
        <f t="shared" si="89"/>
        <v>1.005868878</v>
      </c>
      <c r="N318" s="11">
        <f t="shared" ca="1" si="90"/>
        <v>1.015128816</v>
      </c>
      <c r="O318" s="17">
        <f t="shared" si="100"/>
        <v>0</v>
      </c>
      <c r="P318" s="13">
        <f t="shared" ca="1" si="91"/>
        <v>151.28816</v>
      </c>
      <c r="Q318" s="20">
        <f t="shared" si="92"/>
        <v>0</v>
      </c>
      <c r="R318" s="13">
        <f t="shared" si="101"/>
        <v>0</v>
      </c>
      <c r="S318" s="4" t="str">
        <f t="shared" si="102"/>
        <v>J=</v>
      </c>
      <c r="T318" s="34">
        <f t="shared" si="103"/>
        <v>44424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42">
        <f t="shared" si="93"/>
        <v>44369</v>
      </c>
      <c r="B319" s="72">
        <f t="shared" ca="1" si="104"/>
        <v>10153.625209989999</v>
      </c>
      <c r="C319" s="6">
        <f t="shared" si="94"/>
        <v>10000</v>
      </c>
      <c r="D319" s="12">
        <f ca="1">IF(A319&lt;$B$1,VLOOKUP(A319,[1]DI!$A$4:$B$15000,2,FALSE),0)</f>
        <v>4.1500000000000002E-2</v>
      </c>
      <c r="E319" s="13">
        <f t="shared" ca="1" si="87"/>
        <v>1.00016137</v>
      </c>
      <c r="F319" s="13">
        <f ca="1">(TRUNC(PRODUCT($E$12:$E318),16))</f>
        <v>1.0186840795605501</v>
      </c>
      <c r="G319" s="13">
        <f t="shared" ca="1" si="95"/>
        <v>1.0092288525812501</v>
      </c>
      <c r="H319" s="13">
        <f t="shared" ca="1" si="88"/>
        <v>1.0093687600000001</v>
      </c>
      <c r="I319" s="12">
        <f t="shared" si="96"/>
        <v>1.7500000000000002E-2</v>
      </c>
      <c r="J319" s="34">
        <f t="shared" si="97"/>
        <v>44244</v>
      </c>
      <c r="K319" s="2">
        <f t="shared" si="98"/>
        <v>86</v>
      </c>
      <c r="L319" s="17">
        <f t="shared" si="99"/>
        <v>86</v>
      </c>
      <c r="M319" s="11">
        <f t="shared" si="89"/>
        <v>1.0059381279999999</v>
      </c>
      <c r="N319" s="11">
        <f t="shared" ca="1" si="90"/>
        <v>1.0153625209999999</v>
      </c>
      <c r="O319" s="17">
        <f t="shared" si="100"/>
        <v>0</v>
      </c>
      <c r="P319" s="13">
        <f t="shared" ca="1" si="91"/>
        <v>153.62520999</v>
      </c>
      <c r="Q319" s="20">
        <f t="shared" si="92"/>
        <v>0</v>
      </c>
      <c r="R319" s="13">
        <f t="shared" si="101"/>
        <v>0</v>
      </c>
      <c r="S319" s="4" t="str">
        <f t="shared" si="102"/>
        <v>J=</v>
      </c>
      <c r="T319" s="34">
        <f t="shared" si="103"/>
        <v>44424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42">
        <f t="shared" si="93"/>
        <v>44370</v>
      </c>
      <c r="B320" s="72">
        <f t="shared" ca="1" si="104"/>
        <v>10155.96293</v>
      </c>
      <c r="C320" s="6">
        <f t="shared" si="94"/>
        <v>10000</v>
      </c>
      <c r="D320" s="12">
        <f ca="1">IF(A320&lt;$B$1,VLOOKUP(A320,[1]DI!$A$4:$B$15000,2,FALSE),0)</f>
        <v>4.1500000000000002E-2</v>
      </c>
      <c r="E320" s="13">
        <f t="shared" ca="1" si="87"/>
        <v>1.00016137</v>
      </c>
      <c r="F320" s="13">
        <f ca="1">(TRUNC(PRODUCT($E$12:$E319),16))</f>
        <v>1.0188484646104701</v>
      </c>
      <c r="G320" s="13">
        <f t="shared" ca="1" si="95"/>
        <v>1.0092288525812501</v>
      </c>
      <c r="H320" s="13">
        <f t="shared" ca="1" si="88"/>
        <v>1.00953165</v>
      </c>
      <c r="I320" s="12">
        <f t="shared" si="96"/>
        <v>1.7500000000000002E-2</v>
      </c>
      <c r="J320" s="34">
        <f t="shared" si="97"/>
        <v>44244</v>
      </c>
      <c r="K320" s="2">
        <f t="shared" si="98"/>
        <v>87</v>
      </c>
      <c r="L320" s="17">
        <f t="shared" si="99"/>
        <v>87</v>
      </c>
      <c r="M320" s="11">
        <f t="shared" si="89"/>
        <v>1.006007383</v>
      </c>
      <c r="N320" s="11">
        <f t="shared" ca="1" si="90"/>
        <v>1.015596293</v>
      </c>
      <c r="O320" s="17">
        <f t="shared" si="100"/>
        <v>0</v>
      </c>
      <c r="P320" s="13">
        <f t="shared" ca="1" si="91"/>
        <v>155.96293</v>
      </c>
      <c r="Q320" s="20">
        <f t="shared" si="92"/>
        <v>0</v>
      </c>
      <c r="R320" s="13">
        <f t="shared" si="101"/>
        <v>0</v>
      </c>
      <c r="S320" s="4" t="str">
        <f t="shared" si="102"/>
        <v>J=</v>
      </c>
      <c r="T320" s="34">
        <f t="shared" si="103"/>
        <v>44424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42">
        <f t="shared" si="93"/>
        <v>44371</v>
      </c>
      <c r="B321" s="72">
        <f t="shared" ca="1" si="104"/>
        <v>10158.301030000001</v>
      </c>
      <c r="C321" s="6">
        <f t="shared" si="94"/>
        <v>10000</v>
      </c>
      <c r="D321" s="12">
        <f ca="1">IF(A321&lt;$B$1,VLOOKUP(A321,[1]DI!$A$4:$B$15000,2,FALSE),0)</f>
        <v>4.1500000000000002E-2</v>
      </c>
      <c r="E321" s="13">
        <f t="shared" ca="1" si="87"/>
        <v>1.00016137</v>
      </c>
      <c r="F321" s="13">
        <f ca="1">(TRUNC(PRODUCT($E$12:$E320),16))</f>
        <v>1.0190128761871999</v>
      </c>
      <c r="G321" s="13">
        <f t="shared" ca="1" si="95"/>
        <v>1.0092288525812501</v>
      </c>
      <c r="H321" s="13">
        <f t="shared" ca="1" si="88"/>
        <v>1.0096945500000001</v>
      </c>
      <c r="I321" s="12">
        <f t="shared" si="96"/>
        <v>1.7500000000000002E-2</v>
      </c>
      <c r="J321" s="34">
        <f t="shared" si="97"/>
        <v>44244</v>
      </c>
      <c r="K321" s="2">
        <f t="shared" si="98"/>
        <v>88</v>
      </c>
      <c r="L321" s="17">
        <f t="shared" si="99"/>
        <v>88</v>
      </c>
      <c r="M321" s="11">
        <f t="shared" si="89"/>
        <v>1.0060766430000001</v>
      </c>
      <c r="N321" s="11">
        <f t="shared" ca="1" si="90"/>
        <v>1.0158301030000001</v>
      </c>
      <c r="O321" s="17">
        <f t="shared" si="100"/>
        <v>0</v>
      </c>
      <c r="P321" s="13">
        <f t="shared" ca="1" si="91"/>
        <v>158.30103</v>
      </c>
      <c r="Q321" s="20">
        <f t="shared" si="92"/>
        <v>0</v>
      </c>
      <c r="R321" s="13">
        <f t="shared" si="101"/>
        <v>0</v>
      </c>
      <c r="S321" s="4" t="str">
        <f t="shared" si="102"/>
        <v>J=</v>
      </c>
      <c r="T321" s="34">
        <f t="shared" si="103"/>
        <v>44424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42">
        <f t="shared" si="93"/>
        <v>44372</v>
      </c>
      <c r="B322" s="72">
        <f t="shared" ca="1" si="104"/>
        <v>10160.639810000001</v>
      </c>
      <c r="C322" s="6">
        <f t="shared" si="94"/>
        <v>10000</v>
      </c>
      <c r="D322" s="12">
        <f ca="1">IF(A322&lt;$B$1,VLOOKUP(A322,[1]DI!$A$4:$B$15000,2,FALSE),0)</f>
        <v>4.1500000000000002E-2</v>
      </c>
      <c r="E322" s="13">
        <f t="shared" ca="1" si="87"/>
        <v>1.00016137</v>
      </c>
      <c r="F322" s="13">
        <f ca="1">(TRUNC(PRODUCT($E$12:$E321),16))</f>
        <v>1.01917731429503</v>
      </c>
      <c r="G322" s="13">
        <f t="shared" ca="1" si="95"/>
        <v>1.0092288525812501</v>
      </c>
      <c r="H322" s="13">
        <f t="shared" ca="1" si="88"/>
        <v>1.0098574899999999</v>
      </c>
      <c r="I322" s="12">
        <f t="shared" si="96"/>
        <v>1.7500000000000002E-2</v>
      </c>
      <c r="J322" s="34">
        <f t="shared" si="97"/>
        <v>44244</v>
      </c>
      <c r="K322" s="2">
        <f t="shared" si="98"/>
        <v>89</v>
      </c>
      <c r="L322" s="17">
        <f t="shared" si="99"/>
        <v>89</v>
      </c>
      <c r="M322" s="11">
        <f t="shared" si="89"/>
        <v>1.0061459079999999</v>
      </c>
      <c r="N322" s="11">
        <f t="shared" ca="1" si="90"/>
        <v>1.0160639810000001</v>
      </c>
      <c r="O322" s="17">
        <f t="shared" si="100"/>
        <v>0</v>
      </c>
      <c r="P322" s="13">
        <f t="shared" ca="1" si="91"/>
        <v>160.63981000000001</v>
      </c>
      <c r="Q322" s="20">
        <f t="shared" si="92"/>
        <v>0</v>
      </c>
      <c r="R322" s="13">
        <f t="shared" si="101"/>
        <v>0</v>
      </c>
      <c r="S322" s="4" t="str">
        <f t="shared" si="102"/>
        <v>J=</v>
      </c>
      <c r="T322" s="34">
        <f t="shared" si="103"/>
        <v>44424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42">
        <f t="shared" si="93"/>
        <v>44373</v>
      </c>
      <c r="B323" s="72">
        <f t="shared" ca="1" si="104"/>
        <v>10162.979059990001</v>
      </c>
      <c r="C323" s="6">
        <f t="shared" si="94"/>
        <v>10000</v>
      </c>
      <c r="D323" s="12">
        <f ca="1">IF(A323&lt;$B$1,VLOOKUP(A323,[1]DI!$A$4:$B$15000,2,FALSE),0)</f>
        <v>0</v>
      </c>
      <c r="E323" s="13">
        <f t="shared" ca="1" si="87"/>
        <v>1</v>
      </c>
      <c r="F323" s="13">
        <f ca="1">(TRUNC(PRODUCT($E$12:$E322),16))</f>
        <v>1.01934177893824</v>
      </c>
      <c r="G323" s="13">
        <f t="shared" ca="1" si="95"/>
        <v>1.0092288525812501</v>
      </c>
      <c r="H323" s="13">
        <f t="shared" ca="1" si="88"/>
        <v>1.0100204500000001</v>
      </c>
      <c r="I323" s="12">
        <f t="shared" si="96"/>
        <v>1.7500000000000002E-2</v>
      </c>
      <c r="J323" s="34">
        <f t="shared" si="97"/>
        <v>44244</v>
      </c>
      <c r="K323" s="2">
        <f t="shared" si="98"/>
        <v>89</v>
      </c>
      <c r="L323" s="17">
        <f t="shared" si="99"/>
        <v>90</v>
      </c>
      <c r="M323" s="11">
        <f t="shared" si="89"/>
        <v>1.0062151770000001</v>
      </c>
      <c r="N323" s="11">
        <f t="shared" ca="1" si="90"/>
        <v>1.0162979059999999</v>
      </c>
      <c r="O323" s="17">
        <f t="shared" si="100"/>
        <v>0</v>
      </c>
      <c r="P323" s="13">
        <f t="shared" ca="1" si="91"/>
        <v>162.97905999</v>
      </c>
      <c r="Q323" s="20">
        <f t="shared" si="92"/>
        <v>0</v>
      </c>
      <c r="R323" s="13">
        <f t="shared" si="101"/>
        <v>0</v>
      </c>
      <c r="S323" s="4" t="str">
        <f t="shared" si="102"/>
        <v>J=</v>
      </c>
      <c r="T323" s="34">
        <f t="shared" si="103"/>
        <v>44424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42">
        <f t="shared" si="93"/>
        <v>44374</v>
      </c>
      <c r="B324" s="72">
        <f t="shared" ca="1" si="104"/>
        <v>10162.979059990001</v>
      </c>
      <c r="C324" s="6">
        <f t="shared" si="94"/>
        <v>10000</v>
      </c>
      <c r="D324" s="12">
        <f ca="1">IF(A324&lt;$B$1,VLOOKUP(A324,[1]DI!$A$4:$B$15000,2,FALSE),0)</f>
        <v>0</v>
      </c>
      <c r="E324" s="13">
        <f t="shared" ca="1" si="87"/>
        <v>1</v>
      </c>
      <c r="F324" s="13">
        <f ca="1">(TRUNC(PRODUCT($E$12:$E323),16))</f>
        <v>1.01934177893824</v>
      </c>
      <c r="G324" s="13">
        <f t="shared" ca="1" si="95"/>
        <v>1.0092288525812501</v>
      </c>
      <c r="H324" s="13">
        <f t="shared" ca="1" si="88"/>
        <v>1.0100204500000001</v>
      </c>
      <c r="I324" s="12">
        <f t="shared" si="96"/>
        <v>1.7500000000000002E-2</v>
      </c>
      <c r="J324" s="34">
        <f t="shared" si="97"/>
        <v>44244</v>
      </c>
      <c r="K324" s="2">
        <f t="shared" si="98"/>
        <v>89</v>
      </c>
      <c r="L324" s="17">
        <f t="shared" si="99"/>
        <v>90</v>
      </c>
      <c r="M324" s="11">
        <f t="shared" si="89"/>
        <v>1.0062151770000001</v>
      </c>
      <c r="N324" s="11">
        <f t="shared" ca="1" si="90"/>
        <v>1.0162979059999999</v>
      </c>
      <c r="O324" s="17">
        <f t="shared" si="100"/>
        <v>0</v>
      </c>
      <c r="P324" s="13">
        <f t="shared" ca="1" si="91"/>
        <v>162.97905999</v>
      </c>
      <c r="Q324" s="20">
        <f t="shared" si="92"/>
        <v>0</v>
      </c>
      <c r="R324" s="13">
        <f t="shared" si="101"/>
        <v>0</v>
      </c>
      <c r="S324" s="4" t="str">
        <f t="shared" si="102"/>
        <v>J=</v>
      </c>
      <c r="T324" s="34">
        <f t="shared" si="103"/>
        <v>44424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42">
        <f t="shared" si="93"/>
        <v>44375</v>
      </c>
      <c r="B325" s="72">
        <f t="shared" ca="1" si="104"/>
        <v>10162.979059990001</v>
      </c>
      <c r="C325" s="6">
        <f t="shared" si="94"/>
        <v>10000</v>
      </c>
      <c r="D325" s="12">
        <f ca="1">IF(A325&lt;$B$1,VLOOKUP(A325,[1]DI!$A$4:$B$15000,2,FALSE),0)</f>
        <v>4.1500000000000002E-2</v>
      </c>
      <c r="E325" s="13">
        <f t="shared" ca="1" si="87"/>
        <v>1.00016137</v>
      </c>
      <c r="F325" s="13">
        <f ca="1">(TRUNC(PRODUCT($E$12:$E324),16))</f>
        <v>1.01934177893824</v>
      </c>
      <c r="G325" s="13">
        <f t="shared" ca="1" si="95"/>
        <v>1.0092288525812501</v>
      </c>
      <c r="H325" s="13">
        <f t="shared" ca="1" si="88"/>
        <v>1.0100204500000001</v>
      </c>
      <c r="I325" s="12">
        <f t="shared" si="96"/>
        <v>1.7500000000000002E-2</v>
      </c>
      <c r="J325" s="34">
        <f t="shared" si="97"/>
        <v>44244</v>
      </c>
      <c r="K325" s="2">
        <f t="shared" si="98"/>
        <v>90</v>
      </c>
      <c r="L325" s="17">
        <f t="shared" si="99"/>
        <v>90</v>
      </c>
      <c r="M325" s="11">
        <f t="shared" si="89"/>
        <v>1.0062151770000001</v>
      </c>
      <c r="N325" s="11">
        <f t="shared" ca="1" si="90"/>
        <v>1.0162979059999999</v>
      </c>
      <c r="O325" s="17">
        <f t="shared" si="100"/>
        <v>0</v>
      </c>
      <c r="P325" s="13">
        <f t="shared" ca="1" si="91"/>
        <v>162.97905999</v>
      </c>
      <c r="Q325" s="20">
        <f t="shared" si="92"/>
        <v>0</v>
      </c>
      <c r="R325" s="13">
        <f t="shared" si="101"/>
        <v>0</v>
      </c>
      <c r="S325" s="4" t="str">
        <f t="shared" si="102"/>
        <v>J=</v>
      </c>
      <c r="T325" s="34">
        <f t="shared" si="103"/>
        <v>44424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42">
        <f t="shared" si="93"/>
        <v>44376</v>
      </c>
      <c r="B326" s="72">
        <f t="shared" ca="1" si="104"/>
        <v>10165.318880000001</v>
      </c>
      <c r="C326" s="6">
        <f t="shared" si="94"/>
        <v>10000</v>
      </c>
      <c r="D326" s="12">
        <f ca="1">IF(A326&lt;$B$1,VLOOKUP(A326,[1]DI!$A$4:$B$15000,2,FALSE),0)</f>
        <v>4.1500000000000002E-2</v>
      </c>
      <c r="E326" s="13">
        <f t="shared" ca="1" si="87"/>
        <v>1.00016137</v>
      </c>
      <c r="F326" s="13">
        <f ca="1">(TRUNC(PRODUCT($E$12:$E325),16))</f>
        <v>1.0195062701211099</v>
      </c>
      <c r="G326" s="13">
        <f t="shared" ca="1" si="95"/>
        <v>1.0092288525812501</v>
      </c>
      <c r="H326" s="13">
        <f t="shared" ca="1" si="88"/>
        <v>1.01018344</v>
      </c>
      <c r="I326" s="12">
        <f t="shared" si="96"/>
        <v>1.7500000000000002E-2</v>
      </c>
      <c r="J326" s="34">
        <f t="shared" si="97"/>
        <v>44244</v>
      </c>
      <c r="K326" s="2">
        <f t="shared" si="98"/>
        <v>91</v>
      </c>
      <c r="L326" s="17">
        <f t="shared" si="99"/>
        <v>91</v>
      </c>
      <c r="M326" s="11">
        <f t="shared" si="89"/>
        <v>1.006284451</v>
      </c>
      <c r="N326" s="11">
        <f t="shared" ca="1" si="90"/>
        <v>1.0165318880000001</v>
      </c>
      <c r="O326" s="17">
        <f t="shared" si="100"/>
        <v>0</v>
      </c>
      <c r="P326" s="13">
        <f t="shared" ca="1" si="91"/>
        <v>165.31888000000001</v>
      </c>
      <c r="Q326" s="20">
        <f t="shared" si="92"/>
        <v>0</v>
      </c>
      <c r="R326" s="13">
        <f t="shared" si="101"/>
        <v>0</v>
      </c>
      <c r="S326" s="4" t="str">
        <f t="shared" si="102"/>
        <v>J=</v>
      </c>
      <c r="T326" s="34">
        <f t="shared" si="103"/>
        <v>44424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42">
        <f t="shared" si="93"/>
        <v>44377</v>
      </c>
      <c r="B327" s="72">
        <f t="shared" ca="1" si="104"/>
        <v>10167.65919</v>
      </c>
      <c r="C327" s="6">
        <f t="shared" si="94"/>
        <v>10000</v>
      </c>
      <c r="D327" s="12">
        <f ca="1">IF(A327&lt;$B$1,VLOOKUP(A327,[1]DI!$A$4:$B$15000,2,FALSE),0)</f>
        <v>4.1500000000000002E-2</v>
      </c>
      <c r="E327" s="13">
        <f t="shared" ca="1" si="87"/>
        <v>1.00016137</v>
      </c>
      <c r="F327" s="13">
        <f ca="1">(TRUNC(PRODUCT($E$12:$E326),16))</f>
        <v>1.0196707878479201</v>
      </c>
      <c r="G327" s="13">
        <f t="shared" ca="1" si="95"/>
        <v>1.0092288525812501</v>
      </c>
      <c r="H327" s="13">
        <f t="shared" ca="1" si="88"/>
        <v>1.0103464499999999</v>
      </c>
      <c r="I327" s="12">
        <f t="shared" si="96"/>
        <v>1.7500000000000002E-2</v>
      </c>
      <c r="J327" s="34">
        <f t="shared" si="97"/>
        <v>44244</v>
      </c>
      <c r="K327" s="2">
        <f t="shared" si="98"/>
        <v>92</v>
      </c>
      <c r="L327" s="17">
        <f t="shared" si="99"/>
        <v>92</v>
      </c>
      <c r="M327" s="11">
        <f t="shared" si="89"/>
        <v>1.0063537300000001</v>
      </c>
      <c r="N327" s="11">
        <f t="shared" ca="1" si="90"/>
        <v>1.016765919</v>
      </c>
      <c r="O327" s="17">
        <f t="shared" si="100"/>
        <v>0</v>
      </c>
      <c r="P327" s="13">
        <f t="shared" ca="1" si="91"/>
        <v>167.65919</v>
      </c>
      <c r="Q327" s="20">
        <f t="shared" si="92"/>
        <v>0</v>
      </c>
      <c r="R327" s="13">
        <f t="shared" si="101"/>
        <v>0</v>
      </c>
      <c r="S327" s="4" t="str">
        <f t="shared" si="102"/>
        <v>J=</v>
      </c>
      <c r="T327" s="34">
        <f t="shared" si="103"/>
        <v>44424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42">
        <f t="shared" si="93"/>
        <v>44378</v>
      </c>
      <c r="B328" s="72">
        <f t="shared" ca="1" si="104"/>
        <v>10170.00006</v>
      </c>
      <c r="C328" s="6">
        <f t="shared" si="94"/>
        <v>10000</v>
      </c>
      <c r="D328" s="12">
        <f ca="1">IF(A328&lt;$B$1,VLOOKUP(A328,[1]DI!$A$4:$B$15000,2,FALSE),0)</f>
        <v>4.1500000000000002E-2</v>
      </c>
      <c r="E328" s="13">
        <f t="shared" ca="1" si="87"/>
        <v>1.00016137</v>
      </c>
      <c r="F328" s="13">
        <f ca="1">(TRUNC(PRODUCT($E$12:$E327),16))</f>
        <v>1.0198353321229501</v>
      </c>
      <c r="G328" s="13">
        <f t="shared" ca="1" si="95"/>
        <v>1.0092288525812501</v>
      </c>
      <c r="H328" s="13">
        <f t="shared" ca="1" si="88"/>
        <v>1.01050949</v>
      </c>
      <c r="I328" s="12">
        <f t="shared" si="96"/>
        <v>1.7500000000000002E-2</v>
      </c>
      <c r="J328" s="34">
        <f t="shared" si="97"/>
        <v>44244</v>
      </c>
      <c r="K328" s="2">
        <f t="shared" si="98"/>
        <v>93</v>
      </c>
      <c r="L328" s="17">
        <f t="shared" si="99"/>
        <v>93</v>
      </c>
      <c r="M328" s="11">
        <f t="shared" si="89"/>
        <v>1.006423013</v>
      </c>
      <c r="N328" s="11">
        <f t="shared" ca="1" si="90"/>
        <v>1.017000006</v>
      </c>
      <c r="O328" s="17">
        <f t="shared" si="100"/>
        <v>0</v>
      </c>
      <c r="P328" s="13">
        <f t="shared" ca="1" si="91"/>
        <v>170.00005999999999</v>
      </c>
      <c r="Q328" s="20">
        <f t="shared" si="92"/>
        <v>0</v>
      </c>
      <c r="R328" s="13">
        <f t="shared" si="101"/>
        <v>0</v>
      </c>
      <c r="S328" s="4" t="str">
        <f t="shared" si="102"/>
        <v>J=</v>
      </c>
      <c r="T328" s="34">
        <f t="shared" si="103"/>
        <v>44424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42">
        <f t="shared" si="93"/>
        <v>44379</v>
      </c>
      <c r="B329" s="72">
        <f t="shared" ca="1" si="104"/>
        <v>10172.341410000001</v>
      </c>
      <c r="C329" s="6">
        <f t="shared" si="94"/>
        <v>10000</v>
      </c>
      <c r="D329" s="12">
        <f ca="1">IF(A329&lt;$B$1,VLOOKUP(A329,[1]DI!$A$4:$B$15000,2,FALSE),0)</f>
        <v>4.1500000000000002E-2</v>
      </c>
      <c r="E329" s="13">
        <f t="shared" ca="1" si="87"/>
        <v>1.00016137</v>
      </c>
      <c r="F329" s="13">
        <f ca="1">(TRUNC(PRODUCT($E$12:$E328),16))</f>
        <v>1.0199999029505</v>
      </c>
      <c r="G329" s="13">
        <f t="shared" ca="1" si="95"/>
        <v>1.0092288525812501</v>
      </c>
      <c r="H329" s="13">
        <f t="shared" ca="1" si="88"/>
        <v>1.01067255</v>
      </c>
      <c r="I329" s="12">
        <f t="shared" si="96"/>
        <v>1.7500000000000002E-2</v>
      </c>
      <c r="J329" s="34">
        <f t="shared" si="97"/>
        <v>44244</v>
      </c>
      <c r="K329" s="2">
        <f t="shared" si="98"/>
        <v>94</v>
      </c>
      <c r="L329" s="17">
        <f t="shared" si="99"/>
        <v>94</v>
      </c>
      <c r="M329" s="11">
        <f t="shared" si="89"/>
        <v>1.0064923020000001</v>
      </c>
      <c r="N329" s="11">
        <f t="shared" ca="1" si="90"/>
        <v>1.0172341410000001</v>
      </c>
      <c r="O329" s="17">
        <f t="shared" si="100"/>
        <v>0</v>
      </c>
      <c r="P329" s="13">
        <f t="shared" ca="1" si="91"/>
        <v>172.34141</v>
      </c>
      <c r="Q329" s="20">
        <f t="shared" si="92"/>
        <v>0</v>
      </c>
      <c r="R329" s="13">
        <f t="shared" si="101"/>
        <v>0</v>
      </c>
      <c r="S329" s="4" t="str">
        <f t="shared" si="102"/>
        <v>J=</v>
      </c>
      <c r="T329" s="34">
        <f t="shared" si="103"/>
        <v>44424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42">
        <f t="shared" si="93"/>
        <v>44380</v>
      </c>
      <c r="B330" s="72">
        <f t="shared" ca="1" si="104"/>
        <v>10174.683440000001</v>
      </c>
      <c r="C330" s="6">
        <f t="shared" si="94"/>
        <v>10000</v>
      </c>
      <c r="D330" s="12">
        <f ca="1">IF(A330&lt;$B$1,VLOOKUP(A330,[1]DI!$A$4:$B$15000,2,FALSE),0)</f>
        <v>0</v>
      </c>
      <c r="E330" s="13">
        <f t="shared" ca="1" si="87"/>
        <v>1</v>
      </c>
      <c r="F330" s="13">
        <f ca="1">(TRUNC(PRODUCT($E$12:$E329),16))</f>
        <v>1.0201645003348401</v>
      </c>
      <c r="G330" s="13">
        <f t="shared" ca="1" si="95"/>
        <v>1.0092288525812501</v>
      </c>
      <c r="H330" s="13">
        <f t="shared" ca="1" si="88"/>
        <v>1.01083565</v>
      </c>
      <c r="I330" s="12">
        <f t="shared" si="96"/>
        <v>1.7500000000000002E-2</v>
      </c>
      <c r="J330" s="34">
        <f t="shared" si="97"/>
        <v>44244</v>
      </c>
      <c r="K330" s="2">
        <f t="shared" si="98"/>
        <v>94</v>
      </c>
      <c r="L330" s="17">
        <f t="shared" si="99"/>
        <v>95</v>
      </c>
      <c r="M330" s="11">
        <f t="shared" si="89"/>
        <v>1.006561595</v>
      </c>
      <c r="N330" s="11">
        <f t="shared" ca="1" si="90"/>
        <v>1.0174683440000001</v>
      </c>
      <c r="O330" s="17">
        <f t="shared" si="100"/>
        <v>0</v>
      </c>
      <c r="P330" s="13">
        <f t="shared" ca="1" si="91"/>
        <v>174.68343999999999</v>
      </c>
      <c r="Q330" s="20">
        <f t="shared" si="92"/>
        <v>0</v>
      </c>
      <c r="R330" s="13">
        <f t="shared" si="101"/>
        <v>0</v>
      </c>
      <c r="S330" s="4" t="str">
        <f t="shared" si="102"/>
        <v>J=</v>
      </c>
      <c r="T330" s="34">
        <f t="shared" si="103"/>
        <v>44424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42">
        <f t="shared" si="93"/>
        <v>44381</v>
      </c>
      <c r="B331" s="72">
        <f t="shared" ca="1" si="104"/>
        <v>10174.683440000001</v>
      </c>
      <c r="C331" s="6">
        <f t="shared" si="94"/>
        <v>10000</v>
      </c>
      <c r="D331" s="12">
        <f ca="1">IF(A331&lt;$B$1,VLOOKUP(A331,[1]DI!$A$4:$B$15000,2,FALSE),0)</f>
        <v>0</v>
      </c>
      <c r="E331" s="13">
        <f t="shared" ca="1" si="87"/>
        <v>1</v>
      </c>
      <c r="F331" s="13">
        <f ca="1">(TRUNC(PRODUCT($E$12:$E330),16))</f>
        <v>1.0201645003348401</v>
      </c>
      <c r="G331" s="13">
        <f t="shared" ca="1" si="95"/>
        <v>1.0092288525812501</v>
      </c>
      <c r="H331" s="13">
        <f t="shared" ca="1" si="88"/>
        <v>1.01083565</v>
      </c>
      <c r="I331" s="12">
        <f t="shared" si="96"/>
        <v>1.7500000000000002E-2</v>
      </c>
      <c r="J331" s="34">
        <f t="shared" si="97"/>
        <v>44244</v>
      </c>
      <c r="K331" s="2">
        <f t="shared" si="98"/>
        <v>94</v>
      </c>
      <c r="L331" s="17">
        <f t="shared" si="99"/>
        <v>95</v>
      </c>
      <c r="M331" s="11">
        <f t="shared" si="89"/>
        <v>1.006561595</v>
      </c>
      <c r="N331" s="11">
        <f t="shared" ca="1" si="90"/>
        <v>1.0174683440000001</v>
      </c>
      <c r="O331" s="17">
        <f t="shared" si="100"/>
        <v>0</v>
      </c>
      <c r="P331" s="13">
        <f t="shared" ca="1" si="91"/>
        <v>174.68343999999999</v>
      </c>
      <c r="Q331" s="20">
        <f t="shared" si="92"/>
        <v>0</v>
      </c>
      <c r="R331" s="13">
        <f t="shared" si="101"/>
        <v>0</v>
      </c>
      <c r="S331" s="4" t="str">
        <f t="shared" si="102"/>
        <v>J=</v>
      </c>
      <c r="T331" s="34">
        <f t="shared" si="103"/>
        <v>44424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42">
        <f t="shared" si="93"/>
        <v>44382</v>
      </c>
      <c r="B332" s="72">
        <f t="shared" ca="1" si="104"/>
        <v>10174.683440000001</v>
      </c>
      <c r="C332" s="6">
        <f t="shared" si="94"/>
        <v>10000</v>
      </c>
      <c r="D332" s="12">
        <f ca="1">IF(A332&lt;$B$1,VLOOKUP(A332,[1]DI!$A$4:$B$15000,2,FALSE),0)</f>
        <v>4.1500000000000002E-2</v>
      </c>
      <c r="E332" s="13">
        <f t="shared" ref="E332:E395" ca="1" si="105">ROUND(((1+D332)^(1/252)),8)</f>
        <v>1.00016137</v>
      </c>
      <c r="F332" s="13">
        <f ca="1">(TRUNC(PRODUCT($E$12:$E331),16))</f>
        <v>1.0201645003348401</v>
      </c>
      <c r="G332" s="13">
        <f t="shared" ca="1" si="95"/>
        <v>1.0092288525812501</v>
      </c>
      <c r="H332" s="13">
        <f t="shared" ref="H332:H395" ca="1" si="106">ROUND(F332/G332,8)</f>
        <v>1.01083565</v>
      </c>
      <c r="I332" s="12">
        <f t="shared" si="96"/>
        <v>1.7500000000000002E-2</v>
      </c>
      <c r="J332" s="34">
        <f t="shared" si="97"/>
        <v>44244</v>
      </c>
      <c r="K332" s="2">
        <f t="shared" si="98"/>
        <v>95</v>
      </c>
      <c r="L332" s="17">
        <f t="shared" si="99"/>
        <v>95</v>
      </c>
      <c r="M332" s="11">
        <f t="shared" ref="M332:M395" si="107">ROUND((I332+1)^(L332/252),9)</f>
        <v>1.006561595</v>
      </c>
      <c r="N332" s="11">
        <f t="shared" ref="N332:N395" ca="1" si="108">ROUND(H332*M332,9)</f>
        <v>1.0174683440000001</v>
      </c>
      <c r="O332" s="17">
        <f t="shared" si="100"/>
        <v>0</v>
      </c>
      <c r="P332" s="13">
        <f t="shared" ref="P332:P395" ca="1" si="109">TRUNC(((N332-1)*C332),8)</f>
        <v>174.68343999999999</v>
      </c>
      <c r="Q332" s="20">
        <f t="shared" ref="Q332:Q395" si="110">IF($O332&gt;0,VLOOKUP($O332,$W$12:$AC$29,7),0)</f>
        <v>0</v>
      </c>
      <c r="R332" s="13">
        <f t="shared" si="101"/>
        <v>0</v>
      </c>
      <c r="S332" s="4" t="str">
        <f t="shared" si="102"/>
        <v>J=</v>
      </c>
      <c r="T332" s="34">
        <f t="shared" si="103"/>
        <v>44424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42">
        <f t="shared" ref="A333:A396" si="111">(A332+1)</f>
        <v>44383</v>
      </c>
      <c r="B333" s="72">
        <f t="shared" ca="1" si="104"/>
        <v>10177.025949999999</v>
      </c>
      <c r="C333" s="6">
        <f t="shared" ref="C333:C396" si="112">(C332-R332)</f>
        <v>10000</v>
      </c>
      <c r="D333" s="12">
        <f ca="1">IF(A333&lt;$B$1,VLOOKUP(A333,[1]DI!$A$4:$B$15000,2,FALSE),0)</f>
        <v>4.1500000000000002E-2</v>
      </c>
      <c r="E333" s="13">
        <f t="shared" ca="1" si="105"/>
        <v>1.00016137</v>
      </c>
      <c r="F333" s="13">
        <f ca="1">(TRUNC(PRODUCT($E$12:$E332),16))</f>
        <v>1.0203291242802599</v>
      </c>
      <c r="G333" s="13">
        <f t="shared" ref="G333:G396" ca="1" si="113">IF(O332&gt;0,F332,G332)</f>
        <v>1.0092288525812501</v>
      </c>
      <c r="H333" s="13">
        <f t="shared" ca="1" si="106"/>
        <v>1.01099877</v>
      </c>
      <c r="I333" s="12">
        <f t="shared" ref="I333:I396" si="114">I332</f>
        <v>1.7500000000000002E-2</v>
      </c>
      <c r="J333" s="34">
        <f t="shared" ref="J333:J396" si="115">IF(O332&gt;0,VLOOKUP(O332,W$12:AG$150,2),J332)</f>
        <v>44244</v>
      </c>
      <c r="K333" s="2">
        <f t="shared" ref="K333:K396" si="116">IF(A333&gt;J333,IF(NETWORKDAYS(J333,A333,$W$31:$W$544)-1=0,1,NETWORKDAYS(J333,A333,$W$31:$W$544)-1),0)</f>
        <v>96</v>
      </c>
      <c r="L333" s="17">
        <f t="shared" ref="L333:L396" si="117">IF(AND(K333=1,K332=1),1,IF(K333&gt;0,IF(K333=K332,K333+1,K333),0))</f>
        <v>96</v>
      </c>
      <c r="M333" s="11">
        <f t="shared" si="107"/>
        <v>1.0066308930000001</v>
      </c>
      <c r="N333" s="11">
        <f t="shared" ca="1" si="108"/>
        <v>1.017702595</v>
      </c>
      <c r="O333" s="17">
        <f t="shared" ref="O333:O396" si="118">IF(VLOOKUP(A333,X$12:AE$150,8)=VLOOKUP(A332,X$12:AE$150,8),0,VLOOKUP(A333,X$12:AE$150,8))</f>
        <v>0</v>
      </c>
      <c r="P333" s="13">
        <f t="shared" ca="1" si="109"/>
        <v>177.02594999999999</v>
      </c>
      <c r="Q333" s="20">
        <f t="shared" si="110"/>
        <v>0</v>
      </c>
      <c r="R333" s="13">
        <f t="shared" ref="R333:R396" si="119">IF(Q333&gt;0,TRUNC(Q333*C333,8),0)</f>
        <v>0</v>
      </c>
      <c r="S333" s="4" t="str">
        <f t="shared" ref="S333:S396" si="120">IF(O332&gt;0,VLOOKUP(O332,W$12:AG$150,10),S332)</f>
        <v>J=</v>
      </c>
      <c r="T333" s="34">
        <f t="shared" ref="T333:T396" si="121">IF(O332&gt;0,VLOOKUP(O332,W$12:AG$150,11),T332)</f>
        <v>44424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42">
        <f t="shared" si="111"/>
        <v>44384</v>
      </c>
      <c r="B334" s="72">
        <f t="shared" ref="B334:B397" ca="1" si="122">IF(A334&lt;=TODAY(),C334+P334,IF(AND(A334&gt;TODAY(),A334&lt;=$B$1),IF(VLOOKUP(TODAY(),$A$10:$D$5000,4,FALSE)=0,"n.d",C334+P334),"n.d"))</f>
        <v>10179.368920000001</v>
      </c>
      <c r="C334" s="6">
        <f t="shared" si="112"/>
        <v>10000</v>
      </c>
      <c r="D334" s="12">
        <f ca="1">IF(A334&lt;$B$1,VLOOKUP(A334,[1]DI!$A$4:$B$15000,2,FALSE),0)</f>
        <v>4.1500000000000002E-2</v>
      </c>
      <c r="E334" s="13">
        <f t="shared" ca="1" si="105"/>
        <v>1.00016137</v>
      </c>
      <c r="F334" s="13">
        <f ca="1">(TRUNC(PRODUCT($E$12:$E333),16))</f>
        <v>1.0204937747910401</v>
      </c>
      <c r="G334" s="13">
        <f t="shared" ca="1" si="113"/>
        <v>1.0092288525812501</v>
      </c>
      <c r="H334" s="13">
        <f t="shared" ca="1" si="106"/>
        <v>1.01116191</v>
      </c>
      <c r="I334" s="12">
        <f t="shared" si="114"/>
        <v>1.7500000000000002E-2</v>
      </c>
      <c r="J334" s="34">
        <f t="shared" si="115"/>
        <v>44244</v>
      </c>
      <c r="K334" s="2">
        <f t="shared" si="116"/>
        <v>97</v>
      </c>
      <c r="L334" s="17">
        <f t="shared" si="117"/>
        <v>97</v>
      </c>
      <c r="M334" s="11">
        <f t="shared" si="107"/>
        <v>1.0067001950000001</v>
      </c>
      <c r="N334" s="11">
        <f t="shared" ca="1" si="108"/>
        <v>1.017936892</v>
      </c>
      <c r="O334" s="17">
        <f t="shared" si="118"/>
        <v>0</v>
      </c>
      <c r="P334" s="13">
        <f t="shared" ca="1" si="109"/>
        <v>179.36892</v>
      </c>
      <c r="Q334" s="20">
        <f t="shared" si="110"/>
        <v>0</v>
      </c>
      <c r="R334" s="13">
        <f t="shared" si="119"/>
        <v>0</v>
      </c>
      <c r="S334" s="4" t="str">
        <f t="shared" si="120"/>
        <v>J=</v>
      </c>
      <c r="T334" s="34">
        <f t="shared" si="121"/>
        <v>44424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42">
        <f t="shared" si="111"/>
        <v>44385</v>
      </c>
      <c r="B335" s="72">
        <f t="shared" ca="1" si="122"/>
        <v>10181.71248</v>
      </c>
      <c r="C335" s="6">
        <f t="shared" si="112"/>
        <v>10000</v>
      </c>
      <c r="D335" s="12">
        <f ca="1">IF(A335&lt;$B$1,VLOOKUP(A335,[1]DI!$A$4:$B$15000,2,FALSE),0)</f>
        <v>4.1500000000000002E-2</v>
      </c>
      <c r="E335" s="13">
        <f t="shared" ca="1" si="105"/>
        <v>1.00016137</v>
      </c>
      <c r="F335" s="13">
        <f ca="1">(TRUNC(PRODUCT($E$12:$E334),16))</f>
        <v>1.0206584518714801</v>
      </c>
      <c r="G335" s="13">
        <f t="shared" ca="1" si="113"/>
        <v>1.0092288525812501</v>
      </c>
      <c r="H335" s="13">
        <f t="shared" ca="1" si="106"/>
        <v>1.01132508</v>
      </c>
      <c r="I335" s="12">
        <f t="shared" si="114"/>
        <v>1.7500000000000002E-2</v>
      </c>
      <c r="J335" s="34">
        <f t="shared" si="115"/>
        <v>44244</v>
      </c>
      <c r="K335" s="2">
        <f t="shared" si="116"/>
        <v>98</v>
      </c>
      <c r="L335" s="17">
        <f t="shared" si="117"/>
        <v>98</v>
      </c>
      <c r="M335" s="11">
        <f t="shared" si="107"/>
        <v>1.0067695029999999</v>
      </c>
      <c r="N335" s="11">
        <f t="shared" ca="1" si="108"/>
        <v>1.018171248</v>
      </c>
      <c r="O335" s="17">
        <f t="shared" si="118"/>
        <v>0</v>
      </c>
      <c r="P335" s="13">
        <f t="shared" ca="1" si="109"/>
        <v>181.71248</v>
      </c>
      <c r="Q335" s="20">
        <f t="shared" si="110"/>
        <v>0</v>
      </c>
      <c r="R335" s="13">
        <f t="shared" si="119"/>
        <v>0</v>
      </c>
      <c r="S335" s="4" t="str">
        <f t="shared" si="120"/>
        <v>J=</v>
      </c>
      <c r="T335" s="34">
        <f t="shared" si="121"/>
        <v>44424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42">
        <f t="shared" si="111"/>
        <v>44386</v>
      </c>
      <c r="B336" s="72">
        <f t="shared" ca="1" si="122"/>
        <v>10184.05661</v>
      </c>
      <c r="C336" s="6">
        <f t="shared" si="112"/>
        <v>10000</v>
      </c>
      <c r="D336" s="12">
        <f ca="1">IF(A336&lt;$B$1,VLOOKUP(A336,[1]DI!$A$4:$B$15000,2,FALSE),0)</f>
        <v>4.1500000000000002E-2</v>
      </c>
      <c r="E336" s="13">
        <f t="shared" ca="1" si="105"/>
        <v>1.00016137</v>
      </c>
      <c r="F336" s="13">
        <f ca="1">(TRUNC(PRODUCT($E$12:$E335),16))</f>
        <v>1.02082315552586</v>
      </c>
      <c r="G336" s="13">
        <f t="shared" ca="1" si="113"/>
        <v>1.0092288525812501</v>
      </c>
      <c r="H336" s="13">
        <f t="shared" ca="1" si="106"/>
        <v>1.01148828</v>
      </c>
      <c r="I336" s="12">
        <f t="shared" si="114"/>
        <v>1.7500000000000002E-2</v>
      </c>
      <c r="J336" s="34">
        <f t="shared" si="115"/>
        <v>44244</v>
      </c>
      <c r="K336" s="2">
        <f t="shared" si="116"/>
        <v>99</v>
      </c>
      <c r="L336" s="17">
        <f t="shared" si="117"/>
        <v>99</v>
      </c>
      <c r="M336" s="11">
        <f t="shared" si="107"/>
        <v>1.0068388150000001</v>
      </c>
      <c r="N336" s="11">
        <f t="shared" ca="1" si="108"/>
        <v>1.0184056610000001</v>
      </c>
      <c r="O336" s="17">
        <f t="shared" si="118"/>
        <v>0</v>
      </c>
      <c r="P336" s="13">
        <f t="shared" ca="1" si="109"/>
        <v>184.05661000000001</v>
      </c>
      <c r="Q336" s="20">
        <f t="shared" si="110"/>
        <v>0</v>
      </c>
      <c r="R336" s="13">
        <f t="shared" si="119"/>
        <v>0</v>
      </c>
      <c r="S336" s="4" t="str">
        <f t="shared" si="120"/>
        <v>J=</v>
      </c>
      <c r="T336" s="34">
        <f t="shared" si="121"/>
        <v>44424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42">
        <f t="shared" si="111"/>
        <v>44387</v>
      </c>
      <c r="B337" s="72">
        <f t="shared" ca="1" si="122"/>
        <v>10186.40122</v>
      </c>
      <c r="C337" s="6">
        <f t="shared" si="112"/>
        <v>10000</v>
      </c>
      <c r="D337" s="12">
        <f ca="1">IF(A337&lt;$B$1,VLOOKUP(A337,[1]DI!$A$4:$B$15000,2,FALSE),0)</f>
        <v>0</v>
      </c>
      <c r="E337" s="13">
        <f t="shared" ca="1" si="105"/>
        <v>1</v>
      </c>
      <c r="F337" s="13">
        <f ca="1">(TRUNC(PRODUCT($E$12:$E336),16))</f>
        <v>1.02098788575847</v>
      </c>
      <c r="G337" s="13">
        <f t="shared" ca="1" si="113"/>
        <v>1.0092288525812501</v>
      </c>
      <c r="H337" s="13">
        <f t="shared" ca="1" si="106"/>
        <v>1.0116514999999999</v>
      </c>
      <c r="I337" s="12">
        <f t="shared" si="114"/>
        <v>1.7500000000000002E-2</v>
      </c>
      <c r="J337" s="34">
        <f t="shared" si="115"/>
        <v>44244</v>
      </c>
      <c r="K337" s="2">
        <f t="shared" si="116"/>
        <v>99</v>
      </c>
      <c r="L337" s="17">
        <f t="shared" si="117"/>
        <v>100</v>
      </c>
      <c r="M337" s="11">
        <f t="shared" si="107"/>
        <v>1.006908132</v>
      </c>
      <c r="N337" s="11">
        <f t="shared" ca="1" si="108"/>
        <v>1.0186401220000001</v>
      </c>
      <c r="O337" s="17">
        <f t="shared" si="118"/>
        <v>0</v>
      </c>
      <c r="P337" s="13">
        <f t="shared" ca="1" si="109"/>
        <v>186.40122</v>
      </c>
      <c r="Q337" s="20">
        <f t="shared" si="110"/>
        <v>0</v>
      </c>
      <c r="R337" s="13">
        <f t="shared" si="119"/>
        <v>0</v>
      </c>
      <c r="S337" s="4" t="str">
        <f t="shared" si="120"/>
        <v>J=</v>
      </c>
      <c r="T337" s="34">
        <f t="shared" si="121"/>
        <v>44424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42">
        <f t="shared" si="111"/>
        <v>44388</v>
      </c>
      <c r="B338" s="72">
        <f t="shared" ca="1" si="122"/>
        <v>10186.40122</v>
      </c>
      <c r="C338" s="6">
        <f t="shared" si="112"/>
        <v>10000</v>
      </c>
      <c r="D338" s="12">
        <f ca="1">IF(A338&lt;$B$1,VLOOKUP(A338,[1]DI!$A$4:$B$15000,2,FALSE),0)</f>
        <v>0</v>
      </c>
      <c r="E338" s="13">
        <f t="shared" ca="1" si="105"/>
        <v>1</v>
      </c>
      <c r="F338" s="13">
        <f ca="1">(TRUNC(PRODUCT($E$12:$E337),16))</f>
        <v>1.02098788575847</v>
      </c>
      <c r="G338" s="13">
        <f t="shared" ca="1" si="113"/>
        <v>1.0092288525812501</v>
      </c>
      <c r="H338" s="13">
        <f t="shared" ca="1" si="106"/>
        <v>1.0116514999999999</v>
      </c>
      <c r="I338" s="12">
        <f t="shared" si="114"/>
        <v>1.7500000000000002E-2</v>
      </c>
      <c r="J338" s="34">
        <f t="shared" si="115"/>
        <v>44244</v>
      </c>
      <c r="K338" s="2">
        <f t="shared" si="116"/>
        <v>99</v>
      </c>
      <c r="L338" s="17">
        <f t="shared" si="117"/>
        <v>100</v>
      </c>
      <c r="M338" s="11">
        <f t="shared" si="107"/>
        <v>1.006908132</v>
      </c>
      <c r="N338" s="11">
        <f t="shared" ca="1" si="108"/>
        <v>1.0186401220000001</v>
      </c>
      <c r="O338" s="17">
        <f t="shared" si="118"/>
        <v>0</v>
      </c>
      <c r="P338" s="13">
        <f t="shared" ca="1" si="109"/>
        <v>186.40122</v>
      </c>
      <c r="Q338" s="20">
        <f t="shared" si="110"/>
        <v>0</v>
      </c>
      <c r="R338" s="13">
        <f t="shared" si="119"/>
        <v>0</v>
      </c>
      <c r="S338" s="4" t="str">
        <f t="shared" si="120"/>
        <v>J=</v>
      </c>
      <c r="T338" s="34">
        <f t="shared" si="121"/>
        <v>44424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42">
        <f t="shared" si="111"/>
        <v>44389</v>
      </c>
      <c r="B339" s="72">
        <f t="shared" ca="1" si="122"/>
        <v>10186.40122</v>
      </c>
      <c r="C339" s="6">
        <f t="shared" si="112"/>
        <v>10000</v>
      </c>
      <c r="D339" s="12">
        <f ca="1">IF(A339&lt;$B$1,VLOOKUP(A339,[1]DI!$A$4:$B$15000,2,FALSE),0)</f>
        <v>4.1500000000000002E-2</v>
      </c>
      <c r="E339" s="13">
        <f t="shared" ca="1" si="105"/>
        <v>1.00016137</v>
      </c>
      <c r="F339" s="13">
        <f ca="1">(TRUNC(PRODUCT($E$12:$E338),16))</f>
        <v>1.02098788575847</v>
      </c>
      <c r="G339" s="13">
        <f t="shared" ca="1" si="113"/>
        <v>1.0092288525812501</v>
      </c>
      <c r="H339" s="13">
        <f t="shared" ca="1" si="106"/>
        <v>1.0116514999999999</v>
      </c>
      <c r="I339" s="12">
        <f t="shared" si="114"/>
        <v>1.7500000000000002E-2</v>
      </c>
      <c r="J339" s="34">
        <f t="shared" si="115"/>
        <v>44244</v>
      </c>
      <c r="K339" s="2">
        <f t="shared" si="116"/>
        <v>100</v>
      </c>
      <c r="L339" s="17">
        <f t="shared" si="117"/>
        <v>100</v>
      </c>
      <c r="M339" s="11">
        <f t="shared" si="107"/>
        <v>1.006908132</v>
      </c>
      <c r="N339" s="11">
        <f t="shared" ca="1" si="108"/>
        <v>1.0186401220000001</v>
      </c>
      <c r="O339" s="17">
        <f t="shared" si="118"/>
        <v>0</v>
      </c>
      <c r="P339" s="13">
        <f t="shared" ca="1" si="109"/>
        <v>186.40122</v>
      </c>
      <c r="Q339" s="20">
        <f t="shared" si="110"/>
        <v>0</v>
      </c>
      <c r="R339" s="13">
        <f t="shared" si="119"/>
        <v>0</v>
      </c>
      <c r="S339" s="4" t="str">
        <f t="shared" si="120"/>
        <v>J=</v>
      </c>
      <c r="T339" s="34">
        <f t="shared" si="121"/>
        <v>44424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42">
        <f t="shared" si="111"/>
        <v>44390</v>
      </c>
      <c r="B340" s="72">
        <f t="shared" ca="1" si="122"/>
        <v>10188.74641</v>
      </c>
      <c r="C340" s="6">
        <f t="shared" si="112"/>
        <v>10000</v>
      </c>
      <c r="D340" s="12">
        <f ca="1">IF(A340&lt;$B$1,VLOOKUP(A340,[1]DI!$A$4:$B$15000,2,FALSE),0)</f>
        <v>4.1500000000000002E-2</v>
      </c>
      <c r="E340" s="13">
        <f t="shared" ca="1" si="105"/>
        <v>1.00016137</v>
      </c>
      <c r="F340" s="13">
        <f ca="1">(TRUNC(PRODUCT($E$12:$E339),16))</f>
        <v>1.02115264257359</v>
      </c>
      <c r="G340" s="13">
        <f t="shared" ca="1" si="113"/>
        <v>1.0092288525812501</v>
      </c>
      <c r="H340" s="13">
        <f t="shared" ca="1" si="106"/>
        <v>1.0118147500000001</v>
      </c>
      <c r="I340" s="12">
        <f t="shared" si="114"/>
        <v>1.7500000000000002E-2</v>
      </c>
      <c r="J340" s="34">
        <f t="shared" si="115"/>
        <v>44244</v>
      </c>
      <c r="K340" s="2">
        <f t="shared" si="116"/>
        <v>101</v>
      </c>
      <c r="L340" s="17">
        <f t="shared" si="117"/>
        <v>101</v>
      </c>
      <c r="M340" s="11">
        <f t="shared" si="107"/>
        <v>1.006977454</v>
      </c>
      <c r="N340" s="11">
        <f t="shared" ca="1" si="108"/>
        <v>1.018874641</v>
      </c>
      <c r="O340" s="17">
        <f t="shared" si="118"/>
        <v>0</v>
      </c>
      <c r="P340" s="13">
        <f t="shared" ca="1" si="109"/>
        <v>188.74641</v>
      </c>
      <c r="Q340" s="20">
        <f t="shared" si="110"/>
        <v>0</v>
      </c>
      <c r="R340" s="13">
        <f t="shared" si="119"/>
        <v>0</v>
      </c>
      <c r="S340" s="4" t="str">
        <f t="shared" si="120"/>
        <v>J=</v>
      </c>
      <c r="T340" s="34">
        <f t="shared" si="121"/>
        <v>44424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42">
        <f t="shared" si="111"/>
        <v>44391</v>
      </c>
      <c r="B341" s="72">
        <f t="shared" ca="1" si="122"/>
        <v>10191.09217</v>
      </c>
      <c r="C341" s="6">
        <f t="shared" si="112"/>
        <v>10000</v>
      </c>
      <c r="D341" s="12">
        <f ca="1">IF(A341&lt;$B$1,VLOOKUP(A341,[1]DI!$A$4:$B$15000,2,FALSE),0)</f>
        <v>4.1500000000000002E-2</v>
      </c>
      <c r="E341" s="13">
        <f t="shared" ca="1" si="105"/>
        <v>1.00016137</v>
      </c>
      <c r="F341" s="13">
        <f ca="1">(TRUNC(PRODUCT($E$12:$E340),16))</f>
        <v>1.02131742597552</v>
      </c>
      <c r="G341" s="13">
        <f t="shared" ca="1" si="113"/>
        <v>1.0092288525812501</v>
      </c>
      <c r="H341" s="13">
        <f t="shared" ca="1" si="106"/>
        <v>1.0119780300000001</v>
      </c>
      <c r="I341" s="12">
        <f t="shared" si="114"/>
        <v>1.7500000000000002E-2</v>
      </c>
      <c r="J341" s="34">
        <f t="shared" si="115"/>
        <v>44244</v>
      </c>
      <c r="K341" s="2">
        <f t="shared" si="116"/>
        <v>102</v>
      </c>
      <c r="L341" s="17">
        <f t="shared" si="117"/>
        <v>102</v>
      </c>
      <c r="M341" s="11">
        <f t="shared" si="107"/>
        <v>1.00704678</v>
      </c>
      <c r="N341" s="11">
        <f t="shared" ca="1" si="108"/>
        <v>1.019109217</v>
      </c>
      <c r="O341" s="17">
        <f t="shared" si="118"/>
        <v>0</v>
      </c>
      <c r="P341" s="13">
        <f t="shared" ca="1" si="109"/>
        <v>191.09217000000001</v>
      </c>
      <c r="Q341" s="20">
        <f t="shared" si="110"/>
        <v>0</v>
      </c>
      <c r="R341" s="13">
        <f t="shared" si="119"/>
        <v>0</v>
      </c>
      <c r="S341" s="4" t="str">
        <f t="shared" si="120"/>
        <v>J=</v>
      </c>
      <c r="T341" s="34">
        <f t="shared" si="121"/>
        <v>44424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42">
        <f t="shared" si="111"/>
        <v>44392</v>
      </c>
      <c r="B342" s="72">
        <f t="shared" ca="1" si="122"/>
        <v>10193.438410000001</v>
      </c>
      <c r="C342" s="6">
        <f t="shared" si="112"/>
        <v>10000</v>
      </c>
      <c r="D342" s="12">
        <f ca="1">IF(A342&lt;$B$1,VLOOKUP(A342,[1]DI!$A$4:$B$15000,2,FALSE),0)</f>
        <v>4.1500000000000002E-2</v>
      </c>
      <c r="E342" s="13">
        <f t="shared" ca="1" si="105"/>
        <v>1.00016137</v>
      </c>
      <c r="F342" s="13">
        <f ca="1">(TRUNC(PRODUCT($E$12:$E341),16))</f>
        <v>1.02148223596855</v>
      </c>
      <c r="G342" s="13">
        <f t="shared" ca="1" si="113"/>
        <v>1.0092288525812501</v>
      </c>
      <c r="H342" s="13">
        <f t="shared" ca="1" si="106"/>
        <v>1.01214133</v>
      </c>
      <c r="I342" s="12">
        <f t="shared" si="114"/>
        <v>1.7500000000000002E-2</v>
      </c>
      <c r="J342" s="34">
        <f t="shared" si="115"/>
        <v>44244</v>
      </c>
      <c r="K342" s="2">
        <f t="shared" si="116"/>
        <v>103</v>
      </c>
      <c r="L342" s="17">
        <f t="shared" si="117"/>
        <v>103</v>
      </c>
      <c r="M342" s="11">
        <f t="shared" si="107"/>
        <v>1.0071161120000001</v>
      </c>
      <c r="N342" s="11">
        <f t="shared" ca="1" si="108"/>
        <v>1.019343841</v>
      </c>
      <c r="O342" s="17">
        <f t="shared" si="118"/>
        <v>0</v>
      </c>
      <c r="P342" s="13">
        <f t="shared" ca="1" si="109"/>
        <v>193.43841</v>
      </c>
      <c r="Q342" s="20">
        <f t="shared" si="110"/>
        <v>0</v>
      </c>
      <c r="R342" s="13">
        <f t="shared" si="119"/>
        <v>0</v>
      </c>
      <c r="S342" s="4" t="str">
        <f t="shared" si="120"/>
        <v>J=</v>
      </c>
      <c r="T342" s="34">
        <f t="shared" si="121"/>
        <v>44424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42">
        <f t="shared" si="111"/>
        <v>44393</v>
      </c>
      <c r="B343" s="72">
        <f t="shared" ca="1" si="122"/>
        <v>10195.78522</v>
      </c>
      <c r="C343" s="6">
        <f t="shared" si="112"/>
        <v>10000</v>
      </c>
      <c r="D343" s="12">
        <f ca="1">IF(A343&lt;$B$1,VLOOKUP(A343,[1]DI!$A$4:$B$15000,2,FALSE),0)</f>
        <v>4.1500000000000002E-2</v>
      </c>
      <c r="E343" s="13">
        <f t="shared" ca="1" si="105"/>
        <v>1.00016137</v>
      </c>
      <c r="F343" s="13">
        <f ca="1">(TRUNC(PRODUCT($E$12:$E342),16))</f>
        <v>1.02164707255697</v>
      </c>
      <c r="G343" s="13">
        <f t="shared" ca="1" si="113"/>
        <v>1.0092288525812501</v>
      </c>
      <c r="H343" s="13">
        <f t="shared" ca="1" si="106"/>
        <v>1.0123046600000001</v>
      </c>
      <c r="I343" s="12">
        <f t="shared" si="114"/>
        <v>1.7500000000000002E-2</v>
      </c>
      <c r="J343" s="34">
        <f t="shared" si="115"/>
        <v>44244</v>
      </c>
      <c r="K343" s="2">
        <f t="shared" si="116"/>
        <v>104</v>
      </c>
      <c r="L343" s="17">
        <f t="shared" si="117"/>
        <v>104</v>
      </c>
      <c r="M343" s="11">
        <f t="shared" si="107"/>
        <v>1.007185448</v>
      </c>
      <c r="N343" s="11">
        <f t="shared" ca="1" si="108"/>
        <v>1.019578522</v>
      </c>
      <c r="O343" s="17">
        <f t="shared" si="118"/>
        <v>0</v>
      </c>
      <c r="P343" s="13">
        <f t="shared" ca="1" si="109"/>
        <v>195.78522000000001</v>
      </c>
      <c r="Q343" s="20">
        <f t="shared" si="110"/>
        <v>0</v>
      </c>
      <c r="R343" s="13">
        <f t="shared" si="119"/>
        <v>0</v>
      </c>
      <c r="S343" s="4" t="str">
        <f t="shared" si="120"/>
        <v>J=</v>
      </c>
      <c r="T343" s="34">
        <f t="shared" si="121"/>
        <v>44424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42">
        <f t="shared" si="111"/>
        <v>44394</v>
      </c>
      <c r="B344" s="72">
        <f t="shared" ca="1" si="122"/>
        <v>10198.13262</v>
      </c>
      <c r="C344" s="6">
        <f t="shared" si="112"/>
        <v>10000</v>
      </c>
      <c r="D344" s="12">
        <f ca="1">IF(A344&lt;$B$1,VLOOKUP(A344,[1]DI!$A$4:$B$15000,2,FALSE),0)</f>
        <v>0</v>
      </c>
      <c r="E344" s="13">
        <f t="shared" ca="1" si="105"/>
        <v>1</v>
      </c>
      <c r="F344" s="13">
        <f ca="1">(TRUNC(PRODUCT($E$12:$E343),16))</f>
        <v>1.0218119357450699</v>
      </c>
      <c r="G344" s="13">
        <f t="shared" ca="1" si="113"/>
        <v>1.0092288525812501</v>
      </c>
      <c r="H344" s="13">
        <f t="shared" ca="1" si="106"/>
        <v>1.01246802</v>
      </c>
      <c r="I344" s="12">
        <f t="shared" si="114"/>
        <v>1.7500000000000002E-2</v>
      </c>
      <c r="J344" s="34">
        <f t="shared" si="115"/>
        <v>44244</v>
      </c>
      <c r="K344" s="2">
        <f t="shared" si="116"/>
        <v>104</v>
      </c>
      <c r="L344" s="17">
        <f t="shared" si="117"/>
        <v>105</v>
      </c>
      <c r="M344" s="11">
        <f t="shared" si="107"/>
        <v>1.0072547890000001</v>
      </c>
      <c r="N344" s="11">
        <f t="shared" ca="1" si="108"/>
        <v>1.019813262</v>
      </c>
      <c r="O344" s="17">
        <f t="shared" si="118"/>
        <v>0</v>
      </c>
      <c r="P344" s="13">
        <f t="shared" ca="1" si="109"/>
        <v>198.13262</v>
      </c>
      <c r="Q344" s="20">
        <f t="shared" si="110"/>
        <v>0</v>
      </c>
      <c r="R344" s="13">
        <f t="shared" si="119"/>
        <v>0</v>
      </c>
      <c r="S344" s="4" t="str">
        <f t="shared" si="120"/>
        <v>J=</v>
      </c>
      <c r="T344" s="34">
        <f t="shared" si="121"/>
        <v>44424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42">
        <f t="shared" si="111"/>
        <v>44395</v>
      </c>
      <c r="B345" s="72">
        <f t="shared" ca="1" si="122"/>
        <v>10198.13262</v>
      </c>
      <c r="C345" s="6">
        <f t="shared" si="112"/>
        <v>10000</v>
      </c>
      <c r="D345" s="12">
        <f ca="1">IF(A345&lt;$B$1,VLOOKUP(A345,[1]DI!$A$4:$B$15000,2,FALSE),0)</f>
        <v>0</v>
      </c>
      <c r="E345" s="13">
        <f t="shared" ca="1" si="105"/>
        <v>1</v>
      </c>
      <c r="F345" s="13">
        <f ca="1">(TRUNC(PRODUCT($E$12:$E344),16))</f>
        <v>1.0218119357450699</v>
      </c>
      <c r="G345" s="13">
        <f t="shared" ca="1" si="113"/>
        <v>1.0092288525812501</v>
      </c>
      <c r="H345" s="13">
        <f t="shared" ca="1" si="106"/>
        <v>1.01246802</v>
      </c>
      <c r="I345" s="12">
        <f t="shared" si="114"/>
        <v>1.7500000000000002E-2</v>
      </c>
      <c r="J345" s="34">
        <f t="shared" si="115"/>
        <v>44244</v>
      </c>
      <c r="K345" s="2">
        <f t="shared" si="116"/>
        <v>104</v>
      </c>
      <c r="L345" s="17">
        <f t="shared" si="117"/>
        <v>105</v>
      </c>
      <c r="M345" s="11">
        <f t="shared" si="107"/>
        <v>1.0072547890000001</v>
      </c>
      <c r="N345" s="11">
        <f t="shared" ca="1" si="108"/>
        <v>1.019813262</v>
      </c>
      <c r="O345" s="17">
        <f t="shared" si="118"/>
        <v>0</v>
      </c>
      <c r="P345" s="13">
        <f t="shared" ca="1" si="109"/>
        <v>198.13262</v>
      </c>
      <c r="Q345" s="20">
        <f t="shared" si="110"/>
        <v>0</v>
      </c>
      <c r="R345" s="13">
        <f t="shared" si="119"/>
        <v>0</v>
      </c>
      <c r="S345" s="4" t="str">
        <f t="shared" si="120"/>
        <v>J=</v>
      </c>
      <c r="T345" s="34">
        <f t="shared" si="121"/>
        <v>44424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42">
        <f t="shared" si="111"/>
        <v>44396</v>
      </c>
      <c r="B346" s="72">
        <f t="shared" ca="1" si="122"/>
        <v>10198.13262</v>
      </c>
      <c r="C346" s="6">
        <f t="shared" si="112"/>
        <v>10000</v>
      </c>
      <c r="D346" s="12">
        <f ca="1">IF(A346&lt;$B$1,VLOOKUP(A346,[1]DI!$A$4:$B$15000,2,FALSE),0)</f>
        <v>4.1500000000000002E-2</v>
      </c>
      <c r="E346" s="13">
        <f t="shared" ca="1" si="105"/>
        <v>1.00016137</v>
      </c>
      <c r="F346" s="13">
        <f ca="1">(TRUNC(PRODUCT($E$12:$E345),16))</f>
        <v>1.0218119357450699</v>
      </c>
      <c r="G346" s="13">
        <f t="shared" ca="1" si="113"/>
        <v>1.0092288525812501</v>
      </c>
      <c r="H346" s="13">
        <f t="shared" ca="1" si="106"/>
        <v>1.01246802</v>
      </c>
      <c r="I346" s="12">
        <f t="shared" si="114"/>
        <v>1.7500000000000002E-2</v>
      </c>
      <c r="J346" s="34">
        <f t="shared" si="115"/>
        <v>44244</v>
      </c>
      <c r="K346" s="2">
        <f t="shared" si="116"/>
        <v>105</v>
      </c>
      <c r="L346" s="17">
        <f t="shared" si="117"/>
        <v>105</v>
      </c>
      <c r="M346" s="11">
        <f t="shared" si="107"/>
        <v>1.0072547890000001</v>
      </c>
      <c r="N346" s="11">
        <f t="shared" ca="1" si="108"/>
        <v>1.019813262</v>
      </c>
      <c r="O346" s="17">
        <f t="shared" si="118"/>
        <v>0</v>
      </c>
      <c r="P346" s="13">
        <f t="shared" ca="1" si="109"/>
        <v>198.13262</v>
      </c>
      <c r="Q346" s="20">
        <f t="shared" si="110"/>
        <v>0</v>
      </c>
      <c r="R346" s="13">
        <f t="shared" si="119"/>
        <v>0</v>
      </c>
      <c r="S346" s="4" t="str">
        <f t="shared" si="120"/>
        <v>J=</v>
      </c>
      <c r="T346" s="34">
        <f t="shared" si="121"/>
        <v>44424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42">
        <f t="shared" si="111"/>
        <v>44397</v>
      </c>
      <c r="B347" s="72">
        <f t="shared" ca="1" si="122"/>
        <v>10200.48048</v>
      </c>
      <c r="C347" s="6">
        <f t="shared" si="112"/>
        <v>10000</v>
      </c>
      <c r="D347" s="12">
        <f ca="1">IF(A347&lt;$B$1,VLOOKUP(A347,[1]DI!$A$4:$B$15000,2,FALSE),0)</f>
        <v>4.1500000000000002E-2</v>
      </c>
      <c r="E347" s="13">
        <f t="shared" ca="1" si="105"/>
        <v>1.00016137</v>
      </c>
      <c r="F347" s="13">
        <f ca="1">(TRUNC(PRODUCT($E$12:$E346),16))</f>
        <v>1.02197682553714</v>
      </c>
      <c r="G347" s="13">
        <f t="shared" ca="1" si="113"/>
        <v>1.0092288525812501</v>
      </c>
      <c r="H347" s="13">
        <f t="shared" ca="1" si="106"/>
        <v>1.0126314000000001</v>
      </c>
      <c r="I347" s="12">
        <f t="shared" si="114"/>
        <v>1.7500000000000002E-2</v>
      </c>
      <c r="J347" s="34">
        <f t="shared" si="115"/>
        <v>44244</v>
      </c>
      <c r="K347" s="2">
        <f t="shared" si="116"/>
        <v>106</v>
      </c>
      <c r="L347" s="17">
        <f t="shared" si="117"/>
        <v>106</v>
      </c>
      <c r="M347" s="11">
        <f t="shared" si="107"/>
        <v>1.0073241340000001</v>
      </c>
      <c r="N347" s="11">
        <f t="shared" ca="1" si="108"/>
        <v>1.020048048</v>
      </c>
      <c r="O347" s="17">
        <f t="shared" si="118"/>
        <v>0</v>
      </c>
      <c r="P347" s="13">
        <f t="shared" ca="1" si="109"/>
        <v>200.48048</v>
      </c>
      <c r="Q347" s="20">
        <f t="shared" si="110"/>
        <v>0</v>
      </c>
      <c r="R347" s="13">
        <f t="shared" si="119"/>
        <v>0</v>
      </c>
      <c r="S347" s="4" t="str">
        <f t="shared" si="120"/>
        <v>J=</v>
      </c>
      <c r="T347" s="34">
        <f t="shared" si="121"/>
        <v>44424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42">
        <f t="shared" si="111"/>
        <v>44398</v>
      </c>
      <c r="B348" s="72">
        <f t="shared" ca="1" si="122"/>
        <v>10202.82893</v>
      </c>
      <c r="C348" s="6">
        <f t="shared" si="112"/>
        <v>10000</v>
      </c>
      <c r="D348" s="12">
        <f ca="1">IF(A348&lt;$B$1,VLOOKUP(A348,[1]DI!$A$4:$B$15000,2,FALSE),0)</f>
        <v>4.1500000000000002E-2</v>
      </c>
      <c r="E348" s="13">
        <f t="shared" ca="1" si="105"/>
        <v>1.00016137</v>
      </c>
      <c r="F348" s="13">
        <f ca="1">(TRUNC(PRODUCT($E$12:$E347),16))</f>
        <v>1.0221417419374801</v>
      </c>
      <c r="G348" s="13">
        <f t="shared" ca="1" si="113"/>
        <v>1.0092288525812501</v>
      </c>
      <c r="H348" s="13">
        <f t="shared" ca="1" si="106"/>
        <v>1.0127948099999999</v>
      </c>
      <c r="I348" s="12">
        <f t="shared" si="114"/>
        <v>1.7500000000000002E-2</v>
      </c>
      <c r="J348" s="34">
        <f t="shared" si="115"/>
        <v>44244</v>
      </c>
      <c r="K348" s="2">
        <f t="shared" si="116"/>
        <v>107</v>
      </c>
      <c r="L348" s="17">
        <f t="shared" si="117"/>
        <v>107</v>
      </c>
      <c r="M348" s="11">
        <f t="shared" si="107"/>
        <v>1.0073934849999999</v>
      </c>
      <c r="N348" s="11">
        <f t="shared" ca="1" si="108"/>
        <v>1.0202828930000001</v>
      </c>
      <c r="O348" s="17">
        <f t="shared" si="118"/>
        <v>0</v>
      </c>
      <c r="P348" s="13">
        <f t="shared" ca="1" si="109"/>
        <v>202.82893000000001</v>
      </c>
      <c r="Q348" s="20">
        <f t="shared" si="110"/>
        <v>0</v>
      </c>
      <c r="R348" s="13">
        <f t="shared" si="119"/>
        <v>0</v>
      </c>
      <c r="S348" s="4" t="str">
        <f t="shared" si="120"/>
        <v>J=</v>
      </c>
      <c r="T348" s="34">
        <f t="shared" si="121"/>
        <v>44424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42">
        <f t="shared" si="111"/>
        <v>44399</v>
      </c>
      <c r="B349" s="72">
        <f t="shared" ca="1" si="122"/>
        <v>10205.17785</v>
      </c>
      <c r="C349" s="6">
        <f t="shared" si="112"/>
        <v>10000</v>
      </c>
      <c r="D349" s="12">
        <f ca="1">IF(A349&lt;$B$1,VLOOKUP(A349,[1]DI!$A$4:$B$15000,2,FALSE),0)</f>
        <v>4.1500000000000002E-2</v>
      </c>
      <c r="E349" s="13">
        <f t="shared" ca="1" si="105"/>
        <v>1.00016137</v>
      </c>
      <c r="F349" s="13">
        <f ca="1">(TRUNC(PRODUCT($E$12:$E348),16))</f>
        <v>1.0223066849503699</v>
      </c>
      <c r="G349" s="13">
        <f t="shared" ca="1" si="113"/>
        <v>1.0092288525812501</v>
      </c>
      <c r="H349" s="13">
        <f t="shared" ca="1" si="106"/>
        <v>1.0129582399999999</v>
      </c>
      <c r="I349" s="12">
        <f t="shared" si="114"/>
        <v>1.7500000000000002E-2</v>
      </c>
      <c r="J349" s="34">
        <f t="shared" si="115"/>
        <v>44244</v>
      </c>
      <c r="K349" s="2">
        <f t="shared" si="116"/>
        <v>108</v>
      </c>
      <c r="L349" s="17">
        <f t="shared" si="117"/>
        <v>108</v>
      </c>
      <c r="M349" s="11">
        <f t="shared" si="107"/>
        <v>1.0074628400000001</v>
      </c>
      <c r="N349" s="11">
        <f t="shared" ca="1" si="108"/>
        <v>1.020517785</v>
      </c>
      <c r="O349" s="17">
        <f t="shared" si="118"/>
        <v>0</v>
      </c>
      <c r="P349" s="13">
        <f t="shared" ca="1" si="109"/>
        <v>205.17785000000001</v>
      </c>
      <c r="Q349" s="20">
        <f t="shared" si="110"/>
        <v>0</v>
      </c>
      <c r="R349" s="13">
        <f t="shared" si="119"/>
        <v>0</v>
      </c>
      <c r="S349" s="4" t="str">
        <f t="shared" si="120"/>
        <v>J=</v>
      </c>
      <c r="T349" s="34">
        <f t="shared" si="121"/>
        <v>44424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42">
        <f t="shared" si="111"/>
        <v>44400</v>
      </c>
      <c r="B350" s="72">
        <f t="shared" ca="1" si="122"/>
        <v>10207.52735</v>
      </c>
      <c r="C350" s="6">
        <f t="shared" si="112"/>
        <v>10000</v>
      </c>
      <c r="D350" s="12">
        <f ca="1">IF(A350&lt;$B$1,VLOOKUP(A350,[1]DI!$A$4:$B$15000,2,FALSE),0)</f>
        <v>4.1500000000000002E-2</v>
      </c>
      <c r="E350" s="13">
        <f t="shared" ca="1" si="105"/>
        <v>1.00016137</v>
      </c>
      <c r="F350" s="13">
        <f ca="1">(TRUNC(PRODUCT($E$12:$E349),16))</f>
        <v>1.02247165458012</v>
      </c>
      <c r="G350" s="13">
        <f t="shared" ca="1" si="113"/>
        <v>1.0092288525812501</v>
      </c>
      <c r="H350" s="13">
        <f t="shared" ca="1" si="106"/>
        <v>1.0131216999999999</v>
      </c>
      <c r="I350" s="12">
        <f t="shared" si="114"/>
        <v>1.7500000000000002E-2</v>
      </c>
      <c r="J350" s="34">
        <f t="shared" si="115"/>
        <v>44244</v>
      </c>
      <c r="K350" s="2">
        <f t="shared" si="116"/>
        <v>109</v>
      </c>
      <c r="L350" s="17">
        <f t="shared" si="117"/>
        <v>109</v>
      </c>
      <c r="M350" s="11">
        <f t="shared" si="107"/>
        <v>1.0075322</v>
      </c>
      <c r="N350" s="11">
        <f t="shared" ca="1" si="108"/>
        <v>1.0207527350000001</v>
      </c>
      <c r="O350" s="17">
        <f t="shared" si="118"/>
        <v>0</v>
      </c>
      <c r="P350" s="13">
        <f t="shared" ca="1" si="109"/>
        <v>207.52735000000001</v>
      </c>
      <c r="Q350" s="20">
        <f t="shared" si="110"/>
        <v>0</v>
      </c>
      <c r="R350" s="13">
        <f t="shared" si="119"/>
        <v>0</v>
      </c>
      <c r="S350" s="4" t="str">
        <f t="shared" si="120"/>
        <v>J=</v>
      </c>
      <c r="T350" s="34">
        <f t="shared" si="121"/>
        <v>44424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42">
        <f t="shared" si="111"/>
        <v>44401</v>
      </c>
      <c r="B351" s="72">
        <f t="shared" ca="1" si="122"/>
        <v>10209.87743</v>
      </c>
      <c r="C351" s="6">
        <f t="shared" si="112"/>
        <v>10000</v>
      </c>
      <c r="D351" s="12">
        <f ca="1">IF(A351&lt;$B$1,VLOOKUP(A351,[1]DI!$A$4:$B$15000,2,FALSE),0)</f>
        <v>0</v>
      </c>
      <c r="E351" s="13">
        <f t="shared" ca="1" si="105"/>
        <v>1</v>
      </c>
      <c r="F351" s="13">
        <f ca="1">(TRUNC(PRODUCT($E$12:$E350),16))</f>
        <v>1.0226366508310201</v>
      </c>
      <c r="G351" s="13">
        <f t="shared" ca="1" si="113"/>
        <v>1.0092288525812501</v>
      </c>
      <c r="H351" s="13">
        <f t="shared" ca="1" si="106"/>
        <v>1.0132851899999999</v>
      </c>
      <c r="I351" s="12">
        <f t="shared" si="114"/>
        <v>1.7500000000000002E-2</v>
      </c>
      <c r="J351" s="34">
        <f t="shared" si="115"/>
        <v>44244</v>
      </c>
      <c r="K351" s="2">
        <f t="shared" si="116"/>
        <v>109</v>
      </c>
      <c r="L351" s="17">
        <f t="shared" si="117"/>
        <v>110</v>
      </c>
      <c r="M351" s="11">
        <f t="shared" si="107"/>
        <v>1.0076015650000001</v>
      </c>
      <c r="N351" s="11">
        <f t="shared" ca="1" si="108"/>
        <v>1.0209877430000001</v>
      </c>
      <c r="O351" s="17">
        <f t="shared" si="118"/>
        <v>0</v>
      </c>
      <c r="P351" s="13">
        <f t="shared" ca="1" si="109"/>
        <v>209.87743</v>
      </c>
      <c r="Q351" s="20">
        <f t="shared" si="110"/>
        <v>0</v>
      </c>
      <c r="R351" s="13">
        <f t="shared" si="119"/>
        <v>0</v>
      </c>
      <c r="S351" s="4" t="str">
        <f t="shared" si="120"/>
        <v>J=</v>
      </c>
      <c r="T351" s="34">
        <f t="shared" si="121"/>
        <v>44424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42">
        <f t="shared" si="111"/>
        <v>44402</v>
      </c>
      <c r="B352" s="72">
        <f t="shared" ca="1" si="122"/>
        <v>10209.87743</v>
      </c>
      <c r="C352" s="6">
        <f t="shared" si="112"/>
        <v>10000</v>
      </c>
      <c r="D352" s="12">
        <f ca="1">IF(A352&lt;$B$1,VLOOKUP(A352,[1]DI!$A$4:$B$15000,2,FALSE),0)</f>
        <v>0</v>
      </c>
      <c r="E352" s="13">
        <f t="shared" ca="1" si="105"/>
        <v>1</v>
      </c>
      <c r="F352" s="13">
        <f ca="1">(TRUNC(PRODUCT($E$12:$E351),16))</f>
        <v>1.0226366508310201</v>
      </c>
      <c r="G352" s="13">
        <f t="shared" ca="1" si="113"/>
        <v>1.0092288525812501</v>
      </c>
      <c r="H352" s="13">
        <f t="shared" ca="1" si="106"/>
        <v>1.0132851899999999</v>
      </c>
      <c r="I352" s="12">
        <f t="shared" si="114"/>
        <v>1.7500000000000002E-2</v>
      </c>
      <c r="J352" s="34">
        <f t="shared" si="115"/>
        <v>44244</v>
      </c>
      <c r="K352" s="2">
        <f t="shared" si="116"/>
        <v>109</v>
      </c>
      <c r="L352" s="17">
        <f t="shared" si="117"/>
        <v>110</v>
      </c>
      <c r="M352" s="11">
        <f t="shared" si="107"/>
        <v>1.0076015650000001</v>
      </c>
      <c r="N352" s="11">
        <f t="shared" ca="1" si="108"/>
        <v>1.0209877430000001</v>
      </c>
      <c r="O352" s="17">
        <f t="shared" si="118"/>
        <v>0</v>
      </c>
      <c r="P352" s="13">
        <f t="shared" ca="1" si="109"/>
        <v>209.87743</v>
      </c>
      <c r="Q352" s="20">
        <f t="shared" si="110"/>
        <v>0</v>
      </c>
      <c r="R352" s="13">
        <f t="shared" si="119"/>
        <v>0</v>
      </c>
      <c r="S352" s="4" t="str">
        <f t="shared" si="120"/>
        <v>J=</v>
      </c>
      <c r="T352" s="34">
        <f t="shared" si="121"/>
        <v>44424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42">
        <f t="shared" si="111"/>
        <v>44403</v>
      </c>
      <c r="B353" s="72">
        <f t="shared" ca="1" si="122"/>
        <v>10209.87743</v>
      </c>
      <c r="C353" s="6">
        <f t="shared" si="112"/>
        <v>10000</v>
      </c>
      <c r="D353" s="12">
        <f ca="1">IF(A353&lt;$B$1,VLOOKUP(A353,[1]DI!$A$4:$B$15000,2,FALSE),0)</f>
        <v>4.1500000000000002E-2</v>
      </c>
      <c r="E353" s="13">
        <f t="shared" ca="1" si="105"/>
        <v>1.00016137</v>
      </c>
      <c r="F353" s="13">
        <f ca="1">(TRUNC(PRODUCT($E$12:$E352),16))</f>
        <v>1.0226366508310201</v>
      </c>
      <c r="G353" s="13">
        <f t="shared" ca="1" si="113"/>
        <v>1.0092288525812501</v>
      </c>
      <c r="H353" s="13">
        <f t="shared" ca="1" si="106"/>
        <v>1.0132851899999999</v>
      </c>
      <c r="I353" s="12">
        <f t="shared" si="114"/>
        <v>1.7500000000000002E-2</v>
      </c>
      <c r="J353" s="34">
        <f t="shared" si="115"/>
        <v>44244</v>
      </c>
      <c r="K353" s="2">
        <f t="shared" si="116"/>
        <v>110</v>
      </c>
      <c r="L353" s="17">
        <f t="shared" si="117"/>
        <v>110</v>
      </c>
      <c r="M353" s="11">
        <f t="shared" si="107"/>
        <v>1.0076015650000001</v>
      </c>
      <c r="N353" s="11">
        <f t="shared" ca="1" si="108"/>
        <v>1.0209877430000001</v>
      </c>
      <c r="O353" s="17">
        <f t="shared" si="118"/>
        <v>0</v>
      </c>
      <c r="P353" s="13">
        <f t="shared" ca="1" si="109"/>
        <v>209.87743</v>
      </c>
      <c r="Q353" s="20">
        <f t="shared" si="110"/>
        <v>0</v>
      </c>
      <c r="R353" s="13">
        <f t="shared" si="119"/>
        <v>0</v>
      </c>
      <c r="S353" s="4" t="str">
        <f t="shared" si="120"/>
        <v>J=</v>
      </c>
      <c r="T353" s="34">
        <f t="shared" si="121"/>
        <v>44424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42">
        <f t="shared" si="111"/>
        <v>44404</v>
      </c>
      <c r="B354" s="72">
        <f t="shared" ca="1" si="122"/>
        <v>10212.228080000001</v>
      </c>
      <c r="C354" s="6">
        <f t="shared" si="112"/>
        <v>10000</v>
      </c>
      <c r="D354" s="12">
        <f ca="1">IF(A354&lt;$B$1,VLOOKUP(A354,[1]DI!$A$4:$B$15000,2,FALSE),0)</f>
        <v>4.1500000000000002E-2</v>
      </c>
      <c r="E354" s="13">
        <f t="shared" ca="1" si="105"/>
        <v>1.00016137</v>
      </c>
      <c r="F354" s="13">
        <f ca="1">(TRUNC(PRODUCT($E$12:$E353),16))</f>
        <v>1.02280167370737</v>
      </c>
      <c r="G354" s="13">
        <f t="shared" ca="1" si="113"/>
        <v>1.0092288525812501</v>
      </c>
      <c r="H354" s="13">
        <f t="shared" ca="1" si="106"/>
        <v>1.01344871</v>
      </c>
      <c r="I354" s="12">
        <f t="shared" si="114"/>
        <v>1.7500000000000002E-2</v>
      </c>
      <c r="J354" s="34">
        <f t="shared" si="115"/>
        <v>44244</v>
      </c>
      <c r="K354" s="2">
        <f t="shared" si="116"/>
        <v>111</v>
      </c>
      <c r="L354" s="17">
        <f t="shared" si="117"/>
        <v>111</v>
      </c>
      <c r="M354" s="11">
        <f t="shared" si="107"/>
        <v>1.0076709340000001</v>
      </c>
      <c r="N354" s="11">
        <f t="shared" ca="1" si="108"/>
        <v>1.0212228080000001</v>
      </c>
      <c r="O354" s="17">
        <f t="shared" si="118"/>
        <v>0</v>
      </c>
      <c r="P354" s="13">
        <f t="shared" ca="1" si="109"/>
        <v>212.22808000000001</v>
      </c>
      <c r="Q354" s="20">
        <f t="shared" si="110"/>
        <v>0</v>
      </c>
      <c r="R354" s="13">
        <f t="shared" si="119"/>
        <v>0</v>
      </c>
      <c r="S354" s="4" t="str">
        <f t="shared" si="120"/>
        <v>J=</v>
      </c>
      <c r="T354" s="34">
        <f t="shared" si="121"/>
        <v>44424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42">
        <f t="shared" si="111"/>
        <v>44405</v>
      </c>
      <c r="B355" s="72">
        <f t="shared" ca="1" si="122"/>
        <v>10214.57921</v>
      </c>
      <c r="C355" s="6">
        <f t="shared" si="112"/>
        <v>10000</v>
      </c>
      <c r="D355" s="12">
        <f ca="1">IF(A355&lt;$B$1,VLOOKUP(A355,[1]DI!$A$4:$B$15000,2,FALSE),0)</f>
        <v>4.1500000000000002E-2</v>
      </c>
      <c r="E355" s="13">
        <f t="shared" ca="1" si="105"/>
        <v>1.00016137</v>
      </c>
      <c r="F355" s="13">
        <f ca="1">(TRUNC(PRODUCT($E$12:$E354),16))</f>
        <v>1.02296672321346</v>
      </c>
      <c r="G355" s="13">
        <f t="shared" ca="1" si="113"/>
        <v>1.0092288525812501</v>
      </c>
      <c r="H355" s="13">
        <f t="shared" ca="1" si="106"/>
        <v>1.01361225</v>
      </c>
      <c r="I355" s="12">
        <f t="shared" si="114"/>
        <v>1.7500000000000002E-2</v>
      </c>
      <c r="J355" s="34">
        <f t="shared" si="115"/>
        <v>44244</v>
      </c>
      <c r="K355" s="2">
        <f t="shared" si="116"/>
        <v>112</v>
      </c>
      <c r="L355" s="17">
        <f t="shared" si="117"/>
        <v>112</v>
      </c>
      <c r="M355" s="11">
        <f t="shared" si="107"/>
        <v>1.007740308</v>
      </c>
      <c r="N355" s="11">
        <f t="shared" ca="1" si="108"/>
        <v>1.0214579210000001</v>
      </c>
      <c r="O355" s="17">
        <f t="shared" si="118"/>
        <v>0</v>
      </c>
      <c r="P355" s="13">
        <f t="shared" ca="1" si="109"/>
        <v>214.57920999999999</v>
      </c>
      <c r="Q355" s="20">
        <f t="shared" si="110"/>
        <v>0</v>
      </c>
      <c r="R355" s="13">
        <f t="shared" si="119"/>
        <v>0</v>
      </c>
      <c r="S355" s="4" t="str">
        <f t="shared" si="120"/>
        <v>J=</v>
      </c>
      <c r="T355" s="34">
        <f t="shared" si="121"/>
        <v>44424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42">
        <f t="shared" si="111"/>
        <v>44406</v>
      </c>
      <c r="B356" s="72">
        <f t="shared" ca="1" si="122"/>
        <v>10216.93082</v>
      </c>
      <c r="C356" s="6">
        <f t="shared" si="112"/>
        <v>10000</v>
      </c>
      <c r="D356" s="12">
        <f ca="1">IF(A356&lt;$B$1,VLOOKUP(A356,[1]DI!$A$4:$B$15000,2,FALSE),0)</f>
        <v>4.1500000000000002E-2</v>
      </c>
      <c r="E356" s="13">
        <f t="shared" ca="1" si="105"/>
        <v>1.00016137</v>
      </c>
      <c r="F356" s="13">
        <f ca="1">(TRUNC(PRODUCT($E$12:$E355),16))</f>
        <v>1.02313179935358</v>
      </c>
      <c r="G356" s="13">
        <f t="shared" ca="1" si="113"/>
        <v>1.0092288525812501</v>
      </c>
      <c r="H356" s="13">
        <f t="shared" ca="1" si="106"/>
        <v>1.0137758100000001</v>
      </c>
      <c r="I356" s="12">
        <f t="shared" si="114"/>
        <v>1.7500000000000002E-2</v>
      </c>
      <c r="J356" s="34">
        <f t="shared" si="115"/>
        <v>44244</v>
      </c>
      <c r="K356" s="2">
        <f t="shared" si="116"/>
        <v>113</v>
      </c>
      <c r="L356" s="17">
        <f t="shared" si="117"/>
        <v>113</v>
      </c>
      <c r="M356" s="11">
        <f t="shared" si="107"/>
        <v>1.007809687</v>
      </c>
      <c r="N356" s="11">
        <f t="shared" ca="1" si="108"/>
        <v>1.0216930820000001</v>
      </c>
      <c r="O356" s="17">
        <f t="shared" si="118"/>
        <v>0</v>
      </c>
      <c r="P356" s="13">
        <f t="shared" ca="1" si="109"/>
        <v>216.93082000000001</v>
      </c>
      <c r="Q356" s="20">
        <f t="shared" si="110"/>
        <v>0</v>
      </c>
      <c r="R356" s="13">
        <f t="shared" si="119"/>
        <v>0</v>
      </c>
      <c r="S356" s="4" t="str">
        <f t="shared" si="120"/>
        <v>J=</v>
      </c>
      <c r="T356" s="34">
        <f t="shared" si="121"/>
        <v>44424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42">
        <f t="shared" si="111"/>
        <v>44407</v>
      </c>
      <c r="B357" s="72">
        <f t="shared" ca="1" si="122"/>
        <v>10219.283009999999</v>
      </c>
      <c r="C357" s="6">
        <f t="shared" si="112"/>
        <v>10000</v>
      </c>
      <c r="D357" s="12">
        <f ca="1">IF(A357&lt;$B$1,VLOOKUP(A357,[1]DI!$A$4:$B$15000,2,FALSE),0)</f>
        <v>4.1500000000000002E-2</v>
      </c>
      <c r="E357" s="13">
        <f t="shared" ca="1" si="105"/>
        <v>1.00016137</v>
      </c>
      <c r="F357" s="13">
        <f ca="1">(TRUNC(PRODUCT($E$12:$E356),16))</f>
        <v>1.0232969021320399</v>
      </c>
      <c r="G357" s="13">
        <f t="shared" ca="1" si="113"/>
        <v>1.0092288525812501</v>
      </c>
      <c r="H357" s="13">
        <f t="shared" ca="1" si="106"/>
        <v>1.0139393999999999</v>
      </c>
      <c r="I357" s="12">
        <f t="shared" si="114"/>
        <v>1.7500000000000002E-2</v>
      </c>
      <c r="J357" s="34">
        <f t="shared" si="115"/>
        <v>44244</v>
      </c>
      <c r="K357" s="2">
        <f t="shared" si="116"/>
        <v>114</v>
      </c>
      <c r="L357" s="17">
        <f t="shared" si="117"/>
        <v>114</v>
      </c>
      <c r="M357" s="11">
        <f t="shared" si="107"/>
        <v>1.0078790710000001</v>
      </c>
      <c r="N357" s="11">
        <f t="shared" ca="1" si="108"/>
        <v>1.021928301</v>
      </c>
      <c r="O357" s="17">
        <f t="shared" si="118"/>
        <v>0</v>
      </c>
      <c r="P357" s="13">
        <f t="shared" ca="1" si="109"/>
        <v>219.28300999999999</v>
      </c>
      <c r="Q357" s="20">
        <f t="shared" si="110"/>
        <v>0</v>
      </c>
      <c r="R357" s="13">
        <f t="shared" si="119"/>
        <v>0</v>
      </c>
      <c r="S357" s="4" t="str">
        <f t="shared" si="120"/>
        <v>J=</v>
      </c>
      <c r="T357" s="34">
        <f t="shared" si="121"/>
        <v>44424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42">
        <f t="shared" si="111"/>
        <v>44408</v>
      </c>
      <c r="B358" s="72">
        <f t="shared" ca="1" si="122"/>
        <v>10221.63576999</v>
      </c>
      <c r="C358" s="6">
        <f t="shared" si="112"/>
        <v>10000</v>
      </c>
      <c r="D358" s="12">
        <f ca="1">IF(A358&lt;$B$1,VLOOKUP(A358,[1]DI!$A$4:$B$15000,2,FALSE),0)</f>
        <v>0</v>
      </c>
      <c r="E358" s="13">
        <f t="shared" ca="1" si="105"/>
        <v>1</v>
      </c>
      <c r="F358" s="13">
        <f ca="1">(TRUNC(PRODUCT($E$12:$E357),16))</f>
        <v>1.02346203155314</v>
      </c>
      <c r="G358" s="13">
        <f t="shared" ca="1" si="113"/>
        <v>1.0092288525812501</v>
      </c>
      <c r="H358" s="13">
        <f t="shared" ca="1" si="106"/>
        <v>1.0141030200000001</v>
      </c>
      <c r="I358" s="12">
        <f t="shared" si="114"/>
        <v>1.7500000000000002E-2</v>
      </c>
      <c r="J358" s="34">
        <f t="shared" si="115"/>
        <v>44244</v>
      </c>
      <c r="K358" s="2">
        <f t="shared" si="116"/>
        <v>114</v>
      </c>
      <c r="L358" s="17">
        <f t="shared" si="117"/>
        <v>115</v>
      </c>
      <c r="M358" s="11">
        <f t="shared" si="107"/>
        <v>1.0079484599999999</v>
      </c>
      <c r="N358" s="11">
        <f t="shared" ca="1" si="108"/>
        <v>1.0221635769999999</v>
      </c>
      <c r="O358" s="17">
        <f t="shared" si="118"/>
        <v>0</v>
      </c>
      <c r="P358" s="13">
        <f t="shared" ca="1" si="109"/>
        <v>221.63576999</v>
      </c>
      <c r="Q358" s="20">
        <f t="shared" si="110"/>
        <v>0</v>
      </c>
      <c r="R358" s="13">
        <f t="shared" si="119"/>
        <v>0</v>
      </c>
      <c r="S358" s="4" t="str">
        <f t="shared" si="120"/>
        <v>J=</v>
      </c>
      <c r="T358" s="34">
        <f t="shared" si="121"/>
        <v>44424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42">
        <f t="shared" si="111"/>
        <v>44409</v>
      </c>
      <c r="B359" s="72">
        <f t="shared" ca="1" si="122"/>
        <v>10221.63576999</v>
      </c>
      <c r="C359" s="6">
        <f t="shared" si="112"/>
        <v>10000</v>
      </c>
      <c r="D359" s="12">
        <f ca="1">IF(A359&lt;$B$1,VLOOKUP(A359,[1]DI!$A$4:$B$15000,2,FALSE),0)</f>
        <v>0</v>
      </c>
      <c r="E359" s="13">
        <f t="shared" ca="1" si="105"/>
        <v>1</v>
      </c>
      <c r="F359" s="13">
        <f ca="1">(TRUNC(PRODUCT($E$12:$E358),16))</f>
        <v>1.02346203155314</v>
      </c>
      <c r="G359" s="13">
        <f t="shared" ca="1" si="113"/>
        <v>1.0092288525812501</v>
      </c>
      <c r="H359" s="13">
        <f t="shared" ca="1" si="106"/>
        <v>1.0141030200000001</v>
      </c>
      <c r="I359" s="12">
        <f t="shared" si="114"/>
        <v>1.7500000000000002E-2</v>
      </c>
      <c r="J359" s="34">
        <f t="shared" si="115"/>
        <v>44244</v>
      </c>
      <c r="K359" s="2">
        <f t="shared" si="116"/>
        <v>114</v>
      </c>
      <c r="L359" s="17">
        <f t="shared" si="117"/>
        <v>115</v>
      </c>
      <c r="M359" s="11">
        <f t="shared" si="107"/>
        <v>1.0079484599999999</v>
      </c>
      <c r="N359" s="11">
        <f t="shared" ca="1" si="108"/>
        <v>1.0221635769999999</v>
      </c>
      <c r="O359" s="17">
        <f t="shared" si="118"/>
        <v>0</v>
      </c>
      <c r="P359" s="13">
        <f t="shared" ca="1" si="109"/>
        <v>221.63576999</v>
      </c>
      <c r="Q359" s="20">
        <f t="shared" si="110"/>
        <v>0</v>
      </c>
      <c r="R359" s="13">
        <f t="shared" si="119"/>
        <v>0</v>
      </c>
      <c r="S359" s="4" t="str">
        <f t="shared" si="120"/>
        <v>J=</v>
      </c>
      <c r="T359" s="34">
        <f t="shared" si="121"/>
        <v>44424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42">
        <f t="shared" si="111"/>
        <v>44410</v>
      </c>
      <c r="B360" s="72">
        <f t="shared" ca="1" si="122"/>
        <v>10221.63576999</v>
      </c>
      <c r="C360" s="6">
        <f t="shared" si="112"/>
        <v>10000</v>
      </c>
      <c r="D360" s="12">
        <f ca="1">IF(A360&lt;$B$1,VLOOKUP(A360,[1]DI!$A$4:$B$15000,2,FALSE),0)</f>
        <v>4.1500000000000002E-2</v>
      </c>
      <c r="E360" s="13">
        <f t="shared" ca="1" si="105"/>
        <v>1.00016137</v>
      </c>
      <c r="F360" s="13">
        <f ca="1">(TRUNC(PRODUCT($E$12:$E359),16))</f>
        <v>1.02346203155314</v>
      </c>
      <c r="G360" s="13">
        <f t="shared" ca="1" si="113"/>
        <v>1.0092288525812501</v>
      </c>
      <c r="H360" s="13">
        <f t="shared" ca="1" si="106"/>
        <v>1.0141030200000001</v>
      </c>
      <c r="I360" s="12">
        <f t="shared" si="114"/>
        <v>1.7500000000000002E-2</v>
      </c>
      <c r="J360" s="34">
        <f t="shared" si="115"/>
        <v>44244</v>
      </c>
      <c r="K360" s="2">
        <f t="shared" si="116"/>
        <v>115</v>
      </c>
      <c r="L360" s="17">
        <f t="shared" si="117"/>
        <v>115</v>
      </c>
      <c r="M360" s="11">
        <f t="shared" si="107"/>
        <v>1.0079484599999999</v>
      </c>
      <c r="N360" s="11">
        <f t="shared" ca="1" si="108"/>
        <v>1.0221635769999999</v>
      </c>
      <c r="O360" s="17">
        <f t="shared" si="118"/>
        <v>0</v>
      </c>
      <c r="P360" s="13">
        <f t="shared" ca="1" si="109"/>
        <v>221.63576999</v>
      </c>
      <c r="Q360" s="20">
        <f t="shared" si="110"/>
        <v>0</v>
      </c>
      <c r="R360" s="13">
        <f t="shared" si="119"/>
        <v>0</v>
      </c>
      <c r="S360" s="4" t="str">
        <f t="shared" si="120"/>
        <v>J=</v>
      </c>
      <c r="T360" s="34">
        <f t="shared" si="121"/>
        <v>44424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42">
        <f t="shared" si="111"/>
        <v>44411</v>
      </c>
      <c r="B361" s="72">
        <f t="shared" ca="1" si="122"/>
        <v>10223.98911</v>
      </c>
      <c r="C361" s="6">
        <f t="shared" si="112"/>
        <v>10000</v>
      </c>
      <c r="D361" s="12">
        <f ca="1">IF(A361&lt;$B$1,VLOOKUP(A361,[1]DI!$A$4:$B$15000,2,FALSE),0)</f>
        <v>4.1500000000000002E-2</v>
      </c>
      <c r="E361" s="13">
        <f t="shared" ca="1" si="105"/>
        <v>1.00016137</v>
      </c>
      <c r="F361" s="13">
        <f ca="1">(TRUNC(PRODUCT($E$12:$E360),16))</f>
        <v>1.02362718762117</v>
      </c>
      <c r="G361" s="13">
        <f t="shared" ca="1" si="113"/>
        <v>1.0092288525812501</v>
      </c>
      <c r="H361" s="13">
        <f t="shared" ca="1" si="106"/>
        <v>1.01426667</v>
      </c>
      <c r="I361" s="12">
        <f t="shared" si="114"/>
        <v>1.7500000000000002E-2</v>
      </c>
      <c r="J361" s="34">
        <f t="shared" si="115"/>
        <v>44244</v>
      </c>
      <c r="K361" s="2">
        <f t="shared" si="116"/>
        <v>116</v>
      </c>
      <c r="L361" s="17">
        <f t="shared" si="117"/>
        <v>116</v>
      </c>
      <c r="M361" s="11">
        <f t="shared" si="107"/>
        <v>1.0080178529999999</v>
      </c>
      <c r="N361" s="11">
        <f t="shared" ca="1" si="108"/>
        <v>1.022398911</v>
      </c>
      <c r="O361" s="17">
        <f t="shared" si="118"/>
        <v>0</v>
      </c>
      <c r="P361" s="13">
        <f t="shared" ca="1" si="109"/>
        <v>223.98911000000001</v>
      </c>
      <c r="Q361" s="20">
        <f t="shared" si="110"/>
        <v>0</v>
      </c>
      <c r="R361" s="13">
        <f t="shared" si="119"/>
        <v>0</v>
      </c>
      <c r="S361" s="4" t="str">
        <f t="shared" si="120"/>
        <v>J=</v>
      </c>
      <c r="T361" s="34">
        <f t="shared" si="121"/>
        <v>44424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42">
        <f t="shared" si="111"/>
        <v>44412</v>
      </c>
      <c r="B362" s="72">
        <f t="shared" ca="1" si="122"/>
        <v>10226.34293999</v>
      </c>
      <c r="C362" s="6">
        <f t="shared" si="112"/>
        <v>10000</v>
      </c>
      <c r="D362" s="12">
        <f ca="1">IF(A362&lt;$B$1,VLOOKUP(A362,[1]DI!$A$4:$B$15000,2,FALSE),0)</f>
        <v>4.1500000000000002E-2</v>
      </c>
      <c r="E362" s="13">
        <f t="shared" ca="1" si="105"/>
        <v>1.00016137</v>
      </c>
      <c r="F362" s="13">
        <f ca="1">(TRUNC(PRODUCT($E$12:$E361),16))</f>
        <v>1.0237923703404399</v>
      </c>
      <c r="G362" s="13">
        <f t="shared" ca="1" si="113"/>
        <v>1.0092288525812501</v>
      </c>
      <c r="H362" s="13">
        <f t="shared" ca="1" si="106"/>
        <v>1.0144303400000001</v>
      </c>
      <c r="I362" s="12">
        <f t="shared" si="114"/>
        <v>1.7500000000000002E-2</v>
      </c>
      <c r="J362" s="34">
        <f t="shared" si="115"/>
        <v>44244</v>
      </c>
      <c r="K362" s="2">
        <f t="shared" si="116"/>
        <v>117</v>
      </c>
      <c r="L362" s="17">
        <f t="shared" si="117"/>
        <v>117</v>
      </c>
      <c r="M362" s="11">
        <f t="shared" si="107"/>
        <v>1.0080872519999999</v>
      </c>
      <c r="N362" s="11">
        <f t="shared" ca="1" si="108"/>
        <v>1.0226342939999999</v>
      </c>
      <c r="O362" s="17">
        <f t="shared" si="118"/>
        <v>0</v>
      </c>
      <c r="P362" s="13">
        <f t="shared" ca="1" si="109"/>
        <v>226.34293998999999</v>
      </c>
      <c r="Q362" s="20">
        <f t="shared" si="110"/>
        <v>0</v>
      </c>
      <c r="R362" s="13">
        <f t="shared" si="119"/>
        <v>0</v>
      </c>
      <c r="S362" s="4" t="str">
        <f t="shared" si="120"/>
        <v>J=</v>
      </c>
      <c r="T362" s="34">
        <f t="shared" si="121"/>
        <v>44424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42">
        <f t="shared" si="111"/>
        <v>44413</v>
      </c>
      <c r="B363" s="72">
        <f t="shared" ca="1" si="122"/>
        <v>10228.697330000001</v>
      </c>
      <c r="C363" s="6">
        <f t="shared" si="112"/>
        <v>10000</v>
      </c>
      <c r="D363" s="12">
        <f ca="1">IF(A363&lt;$B$1,VLOOKUP(A363,[1]DI!$A$4:$B$15000,2,FALSE),0)</f>
        <v>5.1499999999999997E-2</v>
      </c>
      <c r="E363" s="13">
        <f t="shared" ca="1" si="105"/>
        <v>1.0001993</v>
      </c>
      <c r="F363" s="13">
        <f ca="1">(TRUNC(PRODUCT($E$12:$E362),16))</f>
        <v>1.02395757971524</v>
      </c>
      <c r="G363" s="13">
        <f t="shared" ca="1" si="113"/>
        <v>1.0092288525812501</v>
      </c>
      <c r="H363" s="13">
        <f t="shared" ca="1" si="106"/>
        <v>1.01459404</v>
      </c>
      <c r="I363" s="12">
        <f t="shared" si="114"/>
        <v>1.7500000000000002E-2</v>
      </c>
      <c r="J363" s="34">
        <f t="shared" si="115"/>
        <v>44244</v>
      </c>
      <c r="K363" s="2">
        <f t="shared" si="116"/>
        <v>118</v>
      </c>
      <c r="L363" s="17">
        <f t="shared" si="117"/>
        <v>118</v>
      </c>
      <c r="M363" s="11">
        <f t="shared" si="107"/>
        <v>1.008156654</v>
      </c>
      <c r="N363" s="11">
        <f t="shared" ca="1" si="108"/>
        <v>1.0228697330000001</v>
      </c>
      <c r="O363" s="17">
        <f t="shared" si="118"/>
        <v>0</v>
      </c>
      <c r="P363" s="13">
        <f t="shared" ca="1" si="109"/>
        <v>228.69732999999999</v>
      </c>
      <c r="Q363" s="20">
        <f t="shared" si="110"/>
        <v>0</v>
      </c>
      <c r="R363" s="13">
        <f t="shared" si="119"/>
        <v>0</v>
      </c>
      <c r="S363" s="4" t="str">
        <f t="shared" si="120"/>
        <v>J=</v>
      </c>
      <c r="T363" s="34">
        <f t="shared" si="121"/>
        <v>44424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42">
        <f t="shared" si="111"/>
        <v>44414</v>
      </c>
      <c r="B364" s="72">
        <f t="shared" ca="1" si="122"/>
        <v>10231.440269999999</v>
      </c>
      <c r="C364" s="6">
        <f t="shared" si="112"/>
        <v>10000</v>
      </c>
      <c r="D364" s="12">
        <f ca="1">IF(A364&lt;$B$1,VLOOKUP(A364,[1]DI!$A$4:$B$15000,2,FALSE),0)</f>
        <v>5.1499999999999997E-2</v>
      </c>
      <c r="E364" s="13">
        <f t="shared" ca="1" si="105"/>
        <v>1.0001993</v>
      </c>
      <c r="F364" s="13">
        <f ca="1">(TRUNC(PRODUCT($E$12:$E363),16))</f>
        <v>1.02416165446088</v>
      </c>
      <c r="G364" s="13">
        <f t="shared" ca="1" si="113"/>
        <v>1.0092288525812501</v>
      </c>
      <c r="H364" s="13">
        <f t="shared" ca="1" si="106"/>
        <v>1.0147962500000001</v>
      </c>
      <c r="I364" s="12">
        <f t="shared" si="114"/>
        <v>1.7500000000000002E-2</v>
      </c>
      <c r="J364" s="34">
        <f t="shared" si="115"/>
        <v>44244</v>
      </c>
      <c r="K364" s="2">
        <f t="shared" si="116"/>
        <v>119</v>
      </c>
      <c r="L364" s="17">
        <f t="shared" si="117"/>
        <v>119</v>
      </c>
      <c r="M364" s="11">
        <f t="shared" si="107"/>
        <v>1.0082260620000001</v>
      </c>
      <c r="N364" s="11">
        <f t="shared" ca="1" si="108"/>
        <v>1.0231440270000001</v>
      </c>
      <c r="O364" s="17">
        <f t="shared" si="118"/>
        <v>0</v>
      </c>
      <c r="P364" s="13">
        <f t="shared" ca="1" si="109"/>
        <v>231.44027</v>
      </c>
      <c r="Q364" s="20">
        <f t="shared" si="110"/>
        <v>0</v>
      </c>
      <c r="R364" s="13">
        <f t="shared" si="119"/>
        <v>0</v>
      </c>
      <c r="S364" s="4" t="str">
        <f t="shared" si="120"/>
        <v>J=</v>
      </c>
      <c r="T364" s="34">
        <f t="shared" si="121"/>
        <v>44424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42">
        <f t="shared" si="111"/>
        <v>44415</v>
      </c>
      <c r="B365" s="72">
        <f t="shared" ca="1" si="122"/>
        <v>10234.183950000001</v>
      </c>
      <c r="C365" s="6">
        <f t="shared" si="112"/>
        <v>10000</v>
      </c>
      <c r="D365" s="12">
        <f ca="1">IF(A365&lt;$B$1,VLOOKUP(A365,[1]DI!$A$4:$B$15000,2,FALSE),0)</f>
        <v>0</v>
      </c>
      <c r="E365" s="13">
        <f t="shared" ca="1" si="105"/>
        <v>1</v>
      </c>
      <c r="F365" s="13">
        <f ca="1">(TRUNC(PRODUCT($E$12:$E364),16))</f>
        <v>1.0243657698786099</v>
      </c>
      <c r="G365" s="13">
        <f t="shared" ca="1" si="113"/>
        <v>1.0092288525812501</v>
      </c>
      <c r="H365" s="13">
        <f t="shared" ca="1" si="106"/>
        <v>1.0149984999999999</v>
      </c>
      <c r="I365" s="12">
        <f t="shared" si="114"/>
        <v>1.7500000000000002E-2</v>
      </c>
      <c r="J365" s="34">
        <f t="shared" si="115"/>
        <v>44244</v>
      </c>
      <c r="K365" s="2">
        <f t="shared" si="116"/>
        <v>119</v>
      </c>
      <c r="L365" s="17">
        <f t="shared" si="117"/>
        <v>120</v>
      </c>
      <c r="M365" s="11">
        <f t="shared" si="107"/>
        <v>1.0082954749999999</v>
      </c>
      <c r="N365" s="11">
        <f t="shared" ca="1" si="108"/>
        <v>1.023418395</v>
      </c>
      <c r="O365" s="17">
        <f t="shared" si="118"/>
        <v>0</v>
      </c>
      <c r="P365" s="13">
        <f t="shared" ca="1" si="109"/>
        <v>234.18395000000001</v>
      </c>
      <c r="Q365" s="20">
        <f t="shared" si="110"/>
        <v>0</v>
      </c>
      <c r="R365" s="13">
        <f t="shared" si="119"/>
        <v>0</v>
      </c>
      <c r="S365" s="4" t="str">
        <f t="shared" si="120"/>
        <v>J=</v>
      </c>
      <c r="T365" s="34">
        <f t="shared" si="121"/>
        <v>44424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42">
        <f t="shared" si="111"/>
        <v>44416</v>
      </c>
      <c r="B366" s="72">
        <f t="shared" ca="1" si="122"/>
        <v>10234.183950000001</v>
      </c>
      <c r="C366" s="6">
        <f t="shared" si="112"/>
        <v>10000</v>
      </c>
      <c r="D366" s="12">
        <f ca="1">IF(A366&lt;$B$1,VLOOKUP(A366,[1]DI!$A$4:$B$15000,2,FALSE),0)</f>
        <v>0</v>
      </c>
      <c r="E366" s="13">
        <f t="shared" ca="1" si="105"/>
        <v>1</v>
      </c>
      <c r="F366" s="13">
        <f ca="1">(TRUNC(PRODUCT($E$12:$E365),16))</f>
        <v>1.0243657698786099</v>
      </c>
      <c r="G366" s="13">
        <f t="shared" ca="1" si="113"/>
        <v>1.0092288525812501</v>
      </c>
      <c r="H366" s="13">
        <f t="shared" ca="1" si="106"/>
        <v>1.0149984999999999</v>
      </c>
      <c r="I366" s="12">
        <f t="shared" si="114"/>
        <v>1.7500000000000002E-2</v>
      </c>
      <c r="J366" s="34">
        <f t="shared" si="115"/>
        <v>44244</v>
      </c>
      <c r="K366" s="2">
        <f t="shared" si="116"/>
        <v>119</v>
      </c>
      <c r="L366" s="17">
        <f t="shared" si="117"/>
        <v>120</v>
      </c>
      <c r="M366" s="11">
        <f t="shared" si="107"/>
        <v>1.0082954749999999</v>
      </c>
      <c r="N366" s="11">
        <f t="shared" ca="1" si="108"/>
        <v>1.023418395</v>
      </c>
      <c r="O366" s="17">
        <f t="shared" si="118"/>
        <v>0</v>
      </c>
      <c r="P366" s="13">
        <f t="shared" ca="1" si="109"/>
        <v>234.18395000000001</v>
      </c>
      <c r="Q366" s="20">
        <f t="shared" si="110"/>
        <v>0</v>
      </c>
      <c r="R366" s="13">
        <f t="shared" si="119"/>
        <v>0</v>
      </c>
      <c r="S366" s="4" t="str">
        <f t="shared" si="120"/>
        <v>J=</v>
      </c>
      <c r="T366" s="34">
        <f t="shared" si="121"/>
        <v>44424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42">
        <f t="shared" si="111"/>
        <v>44417</v>
      </c>
      <c r="B367" s="72">
        <f t="shared" ca="1" si="122"/>
        <v>10234.183950000001</v>
      </c>
      <c r="C367" s="6">
        <f t="shared" si="112"/>
        <v>10000</v>
      </c>
      <c r="D367" s="12">
        <f ca="1">IF(A367&lt;$B$1,VLOOKUP(A367,[1]DI!$A$4:$B$15000,2,FALSE),0)</f>
        <v>5.1499999999999997E-2</v>
      </c>
      <c r="E367" s="13">
        <f t="shared" ca="1" si="105"/>
        <v>1.0001993</v>
      </c>
      <c r="F367" s="13">
        <f ca="1">(TRUNC(PRODUCT($E$12:$E366),16))</f>
        <v>1.0243657698786099</v>
      </c>
      <c r="G367" s="13">
        <f t="shared" ca="1" si="113"/>
        <v>1.0092288525812501</v>
      </c>
      <c r="H367" s="13">
        <f t="shared" ca="1" si="106"/>
        <v>1.0149984999999999</v>
      </c>
      <c r="I367" s="12">
        <f t="shared" si="114"/>
        <v>1.7500000000000002E-2</v>
      </c>
      <c r="J367" s="34">
        <f t="shared" si="115"/>
        <v>44244</v>
      </c>
      <c r="K367" s="2">
        <f t="shared" si="116"/>
        <v>120</v>
      </c>
      <c r="L367" s="17">
        <f t="shared" si="117"/>
        <v>120</v>
      </c>
      <c r="M367" s="11">
        <f t="shared" si="107"/>
        <v>1.0082954749999999</v>
      </c>
      <c r="N367" s="11">
        <f t="shared" ca="1" si="108"/>
        <v>1.023418395</v>
      </c>
      <c r="O367" s="17">
        <f t="shared" si="118"/>
        <v>0</v>
      </c>
      <c r="P367" s="13">
        <f t="shared" ca="1" si="109"/>
        <v>234.18395000000001</v>
      </c>
      <c r="Q367" s="20">
        <f t="shared" si="110"/>
        <v>0</v>
      </c>
      <c r="R367" s="13">
        <f t="shared" si="119"/>
        <v>0</v>
      </c>
      <c r="S367" s="4" t="str">
        <f t="shared" si="120"/>
        <v>J=</v>
      </c>
      <c r="T367" s="34">
        <f t="shared" si="121"/>
        <v>44424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42">
        <f t="shared" si="111"/>
        <v>44418</v>
      </c>
      <c r="B368" s="72">
        <f t="shared" ca="1" si="122"/>
        <v>10236.92835</v>
      </c>
      <c r="C368" s="6">
        <f t="shared" si="112"/>
        <v>10000</v>
      </c>
      <c r="D368" s="12">
        <f ca="1">IF(A368&lt;$B$1,VLOOKUP(A368,[1]DI!$A$4:$B$15000,2,FALSE),0)</f>
        <v>5.1499999999999997E-2</v>
      </c>
      <c r="E368" s="13">
        <f t="shared" ca="1" si="105"/>
        <v>1.0001993</v>
      </c>
      <c r="F368" s="13">
        <f ca="1">(TRUNC(PRODUCT($E$12:$E367),16))</f>
        <v>1.0245699259765499</v>
      </c>
      <c r="G368" s="13">
        <f t="shared" ca="1" si="113"/>
        <v>1.0092288525812501</v>
      </c>
      <c r="H368" s="13">
        <f t="shared" ca="1" si="106"/>
        <v>1.01520079</v>
      </c>
      <c r="I368" s="12">
        <f t="shared" si="114"/>
        <v>1.7500000000000002E-2</v>
      </c>
      <c r="J368" s="34">
        <f t="shared" si="115"/>
        <v>44244</v>
      </c>
      <c r="K368" s="2">
        <f t="shared" si="116"/>
        <v>121</v>
      </c>
      <c r="L368" s="17">
        <f t="shared" si="117"/>
        <v>121</v>
      </c>
      <c r="M368" s="11">
        <f t="shared" si="107"/>
        <v>1.0083648919999999</v>
      </c>
      <c r="N368" s="11">
        <f t="shared" ca="1" si="108"/>
        <v>1.0236928350000001</v>
      </c>
      <c r="O368" s="17">
        <f t="shared" si="118"/>
        <v>0</v>
      </c>
      <c r="P368" s="13">
        <f t="shared" ca="1" si="109"/>
        <v>236.92834999999999</v>
      </c>
      <c r="Q368" s="20">
        <f t="shared" si="110"/>
        <v>0</v>
      </c>
      <c r="R368" s="13">
        <f t="shared" si="119"/>
        <v>0</v>
      </c>
      <c r="S368" s="4" t="str">
        <f t="shared" si="120"/>
        <v>J=</v>
      </c>
      <c r="T368" s="34">
        <f t="shared" si="121"/>
        <v>44424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42">
        <f t="shared" si="111"/>
        <v>44419</v>
      </c>
      <c r="B369" s="72">
        <f t="shared" ca="1" si="122"/>
        <v>10239.673489999999</v>
      </c>
      <c r="C369" s="6">
        <f t="shared" si="112"/>
        <v>10000</v>
      </c>
      <c r="D369" s="12">
        <f ca="1">IF(A369&lt;$B$1,VLOOKUP(A369,[1]DI!$A$4:$B$15000,2,FALSE),0)</f>
        <v>5.1499999999999997E-2</v>
      </c>
      <c r="E369" s="13">
        <f t="shared" ca="1" si="105"/>
        <v>1.0001993</v>
      </c>
      <c r="F369" s="13">
        <f ca="1">(TRUNC(PRODUCT($E$12:$E368),16))</f>
        <v>1.0247741227628</v>
      </c>
      <c r="G369" s="13">
        <f t="shared" ca="1" si="113"/>
        <v>1.0092288525812501</v>
      </c>
      <c r="H369" s="13">
        <f t="shared" ca="1" si="106"/>
        <v>1.01540312</v>
      </c>
      <c r="I369" s="12">
        <f t="shared" si="114"/>
        <v>1.7500000000000002E-2</v>
      </c>
      <c r="J369" s="34">
        <f t="shared" si="115"/>
        <v>44244</v>
      </c>
      <c r="K369" s="2">
        <f t="shared" si="116"/>
        <v>122</v>
      </c>
      <c r="L369" s="17">
        <f t="shared" si="117"/>
        <v>122</v>
      </c>
      <c r="M369" s="11">
        <f t="shared" si="107"/>
        <v>1.0084343140000001</v>
      </c>
      <c r="N369" s="11">
        <f t="shared" ca="1" si="108"/>
        <v>1.0239673490000001</v>
      </c>
      <c r="O369" s="17">
        <f t="shared" si="118"/>
        <v>0</v>
      </c>
      <c r="P369" s="13">
        <f t="shared" ca="1" si="109"/>
        <v>239.67348999999999</v>
      </c>
      <c r="Q369" s="20">
        <f t="shared" si="110"/>
        <v>0</v>
      </c>
      <c r="R369" s="13">
        <f t="shared" si="119"/>
        <v>0</v>
      </c>
      <c r="S369" s="4" t="str">
        <f t="shared" si="120"/>
        <v>J=</v>
      </c>
      <c r="T369" s="34">
        <f t="shared" si="121"/>
        <v>44424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42">
        <f t="shared" si="111"/>
        <v>44420</v>
      </c>
      <c r="B370" s="72">
        <f t="shared" ca="1" si="122"/>
        <v>10242.419359990001</v>
      </c>
      <c r="C370" s="6">
        <f t="shared" si="112"/>
        <v>10000</v>
      </c>
      <c r="D370" s="12">
        <f ca="1">IF(A370&lt;$B$1,VLOOKUP(A370,[1]DI!$A$4:$B$15000,2,FALSE),0)</f>
        <v>5.1499999999999997E-2</v>
      </c>
      <c r="E370" s="13">
        <f t="shared" ca="1" si="105"/>
        <v>1.0001993</v>
      </c>
      <c r="F370" s="13">
        <f ca="1">(TRUNC(PRODUCT($E$12:$E369),16))</f>
        <v>1.0249783602454601</v>
      </c>
      <c r="G370" s="13">
        <f t="shared" ca="1" si="113"/>
        <v>1.0092288525812501</v>
      </c>
      <c r="H370" s="13">
        <f t="shared" ca="1" si="106"/>
        <v>1.01560549</v>
      </c>
      <c r="I370" s="12">
        <f t="shared" si="114"/>
        <v>1.7500000000000002E-2</v>
      </c>
      <c r="J370" s="34">
        <f t="shared" si="115"/>
        <v>44244</v>
      </c>
      <c r="K370" s="2">
        <f t="shared" si="116"/>
        <v>123</v>
      </c>
      <c r="L370" s="17">
        <f t="shared" si="117"/>
        <v>123</v>
      </c>
      <c r="M370" s="11">
        <f t="shared" si="107"/>
        <v>1.008503741</v>
      </c>
      <c r="N370" s="11">
        <f t="shared" ca="1" si="108"/>
        <v>1.0242419359999999</v>
      </c>
      <c r="O370" s="17">
        <f t="shared" si="118"/>
        <v>0</v>
      </c>
      <c r="P370" s="13">
        <f t="shared" ca="1" si="109"/>
        <v>242.41935999</v>
      </c>
      <c r="Q370" s="20">
        <f t="shared" si="110"/>
        <v>0</v>
      </c>
      <c r="R370" s="13">
        <f t="shared" si="119"/>
        <v>0</v>
      </c>
      <c r="S370" s="4" t="str">
        <f t="shared" si="120"/>
        <v>J=</v>
      </c>
      <c r="T370" s="34">
        <f t="shared" si="121"/>
        <v>44424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42">
        <f t="shared" si="111"/>
        <v>44421</v>
      </c>
      <c r="B371" s="72">
        <f t="shared" ca="1" si="122"/>
        <v>10245.16597</v>
      </c>
      <c r="C371" s="6">
        <f t="shared" si="112"/>
        <v>10000</v>
      </c>
      <c r="D371" s="12">
        <f ca="1">IF(A371&lt;$B$1,VLOOKUP(A371,[1]DI!$A$4:$B$15000,2,FALSE),0)</f>
        <v>5.1499999999999997E-2</v>
      </c>
      <c r="E371" s="13">
        <f t="shared" ca="1" si="105"/>
        <v>1.0001993</v>
      </c>
      <c r="F371" s="13">
        <f ca="1">(TRUNC(PRODUCT($E$12:$E370),16))</f>
        <v>1.0251826384326601</v>
      </c>
      <c r="G371" s="13">
        <f t="shared" ca="1" si="113"/>
        <v>1.0092288525812501</v>
      </c>
      <c r="H371" s="13">
        <f t="shared" ca="1" si="106"/>
        <v>1.0158079</v>
      </c>
      <c r="I371" s="12">
        <f t="shared" si="114"/>
        <v>1.7500000000000002E-2</v>
      </c>
      <c r="J371" s="34">
        <f t="shared" si="115"/>
        <v>44244</v>
      </c>
      <c r="K371" s="2">
        <f t="shared" si="116"/>
        <v>124</v>
      </c>
      <c r="L371" s="17">
        <f t="shared" si="117"/>
        <v>124</v>
      </c>
      <c r="M371" s="11">
        <f t="shared" si="107"/>
        <v>1.008573173</v>
      </c>
      <c r="N371" s="11">
        <f t="shared" ca="1" si="108"/>
        <v>1.0245165970000001</v>
      </c>
      <c r="O371" s="17">
        <f t="shared" si="118"/>
        <v>0</v>
      </c>
      <c r="P371" s="13">
        <f t="shared" ca="1" si="109"/>
        <v>245.16596999999999</v>
      </c>
      <c r="Q371" s="20">
        <f t="shared" si="110"/>
        <v>0</v>
      </c>
      <c r="R371" s="13">
        <f t="shared" si="119"/>
        <v>0</v>
      </c>
      <c r="S371" s="4" t="str">
        <f t="shared" si="120"/>
        <v>J=</v>
      </c>
      <c r="T371" s="34">
        <f t="shared" si="121"/>
        <v>44424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42">
        <f t="shared" si="111"/>
        <v>44422</v>
      </c>
      <c r="B372" s="72">
        <f t="shared" ca="1" si="122"/>
        <v>10247.9133</v>
      </c>
      <c r="C372" s="6">
        <f t="shared" si="112"/>
        <v>10000</v>
      </c>
      <c r="D372" s="12">
        <f ca="1">IF(A372&lt;$B$1,VLOOKUP(A372,[1]DI!$A$4:$B$15000,2,FALSE),0)</f>
        <v>0</v>
      </c>
      <c r="E372" s="13">
        <f t="shared" ca="1" si="105"/>
        <v>1</v>
      </c>
      <c r="F372" s="13">
        <f ca="1">(TRUNC(PRODUCT($E$12:$E371),16))</f>
        <v>1.0253869573325001</v>
      </c>
      <c r="G372" s="13">
        <f t="shared" ca="1" si="113"/>
        <v>1.0092288525812501</v>
      </c>
      <c r="H372" s="13">
        <f t="shared" ca="1" si="106"/>
        <v>1.01601035</v>
      </c>
      <c r="I372" s="12">
        <f t="shared" si="114"/>
        <v>1.7500000000000002E-2</v>
      </c>
      <c r="J372" s="34">
        <f t="shared" si="115"/>
        <v>44244</v>
      </c>
      <c r="K372" s="2">
        <f t="shared" si="116"/>
        <v>124</v>
      </c>
      <c r="L372" s="17">
        <f t="shared" si="117"/>
        <v>125</v>
      </c>
      <c r="M372" s="11">
        <f t="shared" si="107"/>
        <v>1.008642609</v>
      </c>
      <c r="N372" s="11">
        <f t="shared" ca="1" si="108"/>
        <v>1.02479133</v>
      </c>
      <c r="O372" s="17">
        <f t="shared" si="118"/>
        <v>0</v>
      </c>
      <c r="P372" s="13">
        <f t="shared" ca="1" si="109"/>
        <v>247.91329999999999</v>
      </c>
      <c r="Q372" s="20">
        <f t="shared" si="110"/>
        <v>0</v>
      </c>
      <c r="R372" s="13">
        <f t="shared" si="119"/>
        <v>0</v>
      </c>
      <c r="S372" s="4" t="str">
        <f t="shared" si="120"/>
        <v>J=</v>
      </c>
      <c r="T372" s="34">
        <f t="shared" si="121"/>
        <v>44424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42">
        <f t="shared" si="111"/>
        <v>44423</v>
      </c>
      <c r="B373" s="72">
        <f t="shared" ca="1" si="122"/>
        <v>10247.9133</v>
      </c>
      <c r="C373" s="6">
        <f t="shared" si="112"/>
        <v>10000</v>
      </c>
      <c r="D373" s="12">
        <f ca="1">IF(A373&lt;$B$1,VLOOKUP(A373,[1]DI!$A$4:$B$15000,2,FALSE),0)</f>
        <v>0</v>
      </c>
      <c r="E373" s="13">
        <f t="shared" ca="1" si="105"/>
        <v>1</v>
      </c>
      <c r="F373" s="13">
        <f ca="1">(TRUNC(PRODUCT($E$12:$E372),16))</f>
        <v>1.0253869573325001</v>
      </c>
      <c r="G373" s="13">
        <f t="shared" ca="1" si="113"/>
        <v>1.0092288525812501</v>
      </c>
      <c r="H373" s="13">
        <f t="shared" ca="1" si="106"/>
        <v>1.01601035</v>
      </c>
      <c r="I373" s="12">
        <f t="shared" si="114"/>
        <v>1.7500000000000002E-2</v>
      </c>
      <c r="J373" s="34">
        <f t="shared" si="115"/>
        <v>44244</v>
      </c>
      <c r="K373" s="2">
        <f t="shared" si="116"/>
        <v>124</v>
      </c>
      <c r="L373" s="17">
        <f t="shared" si="117"/>
        <v>125</v>
      </c>
      <c r="M373" s="11">
        <f t="shared" si="107"/>
        <v>1.008642609</v>
      </c>
      <c r="N373" s="11">
        <f t="shared" ca="1" si="108"/>
        <v>1.02479133</v>
      </c>
      <c r="O373" s="17">
        <f t="shared" si="118"/>
        <v>0</v>
      </c>
      <c r="P373" s="13">
        <f t="shared" ca="1" si="109"/>
        <v>247.91329999999999</v>
      </c>
      <c r="Q373" s="20">
        <f t="shared" si="110"/>
        <v>0</v>
      </c>
      <c r="R373" s="13">
        <f t="shared" si="119"/>
        <v>0</v>
      </c>
      <c r="S373" s="4" t="str">
        <f t="shared" si="120"/>
        <v>J=</v>
      </c>
      <c r="T373" s="34">
        <f t="shared" si="121"/>
        <v>44424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42">
        <f t="shared" si="111"/>
        <v>44424</v>
      </c>
      <c r="B374" s="72">
        <f t="shared" ca="1" si="122"/>
        <v>10247.9133</v>
      </c>
      <c r="C374" s="6">
        <f t="shared" si="112"/>
        <v>10000</v>
      </c>
      <c r="D374" s="12">
        <f ca="1">IF(A374&lt;$B$1,VLOOKUP(A374,[1]DI!$A$4:$B$15000,2,FALSE),0)</f>
        <v>5.1499999999999997E-2</v>
      </c>
      <c r="E374" s="13">
        <f t="shared" ca="1" si="105"/>
        <v>1.0001993</v>
      </c>
      <c r="F374" s="13">
        <f ca="1">(TRUNC(PRODUCT($E$12:$E373),16))</f>
        <v>1.0253869573325001</v>
      </c>
      <c r="G374" s="13">
        <f t="shared" ca="1" si="113"/>
        <v>1.0092288525812501</v>
      </c>
      <c r="H374" s="13">
        <f t="shared" ca="1" si="106"/>
        <v>1.01601035</v>
      </c>
      <c r="I374" s="12">
        <f t="shared" si="114"/>
        <v>1.7500000000000002E-2</v>
      </c>
      <c r="J374" s="34">
        <f t="shared" si="115"/>
        <v>44244</v>
      </c>
      <c r="K374" s="2">
        <f t="shared" si="116"/>
        <v>125</v>
      </c>
      <c r="L374" s="17">
        <f t="shared" si="117"/>
        <v>125</v>
      </c>
      <c r="M374" s="11">
        <f t="shared" si="107"/>
        <v>1.008642609</v>
      </c>
      <c r="N374" s="11">
        <f t="shared" ca="1" si="108"/>
        <v>1.02479133</v>
      </c>
      <c r="O374" s="17">
        <f t="shared" si="118"/>
        <v>2</v>
      </c>
      <c r="P374" s="13">
        <f t="shared" ca="1" si="109"/>
        <v>247.91329999999999</v>
      </c>
      <c r="Q374" s="20">
        <f t="shared" si="110"/>
        <v>0</v>
      </c>
      <c r="R374" s="13">
        <f t="shared" si="119"/>
        <v>0</v>
      </c>
      <c r="S374" s="4" t="str">
        <f t="shared" si="120"/>
        <v>J=</v>
      </c>
      <c r="T374" s="34">
        <f t="shared" si="121"/>
        <v>44424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42">
        <f t="shared" si="111"/>
        <v>44425</v>
      </c>
      <c r="B375" s="72">
        <f t="shared" ca="1" si="122"/>
        <v>10002.6816</v>
      </c>
      <c r="C375" s="6">
        <f t="shared" si="112"/>
        <v>10000</v>
      </c>
      <c r="D375" s="12">
        <f ca="1">IF(A375&lt;$B$1,VLOOKUP(A375,[1]DI!$A$4:$B$15000,2,FALSE),0)</f>
        <v>5.1499999999999997E-2</v>
      </c>
      <c r="E375" s="13">
        <f t="shared" ca="1" si="105"/>
        <v>1.0001993</v>
      </c>
      <c r="F375" s="13">
        <f ca="1">(TRUNC(PRODUCT($E$12:$E374),16))</f>
        <v>1.0255913169530899</v>
      </c>
      <c r="G375" s="13">
        <f t="shared" ca="1" si="113"/>
        <v>1.0253869573325001</v>
      </c>
      <c r="H375" s="13">
        <f t="shared" ca="1" si="106"/>
        <v>1.0001993</v>
      </c>
      <c r="I375" s="12">
        <f t="shared" si="114"/>
        <v>1.7500000000000002E-2</v>
      </c>
      <c r="J375" s="34">
        <f t="shared" si="115"/>
        <v>44424</v>
      </c>
      <c r="K375" s="2">
        <f t="shared" si="116"/>
        <v>1</v>
      </c>
      <c r="L375" s="17">
        <f t="shared" si="117"/>
        <v>1</v>
      </c>
      <c r="M375" s="11">
        <f t="shared" si="107"/>
        <v>1.000068846</v>
      </c>
      <c r="N375" s="11">
        <f t="shared" ca="1" si="108"/>
        <v>1.0002681600000001</v>
      </c>
      <c r="O375" s="17">
        <f t="shared" si="118"/>
        <v>0</v>
      </c>
      <c r="P375" s="13">
        <f t="shared" ca="1" si="109"/>
        <v>2.6816</v>
      </c>
      <c r="Q375" s="20">
        <f t="shared" si="110"/>
        <v>0</v>
      </c>
      <c r="R375" s="13">
        <f t="shared" si="119"/>
        <v>0</v>
      </c>
      <c r="S375" s="4" t="str">
        <f t="shared" si="120"/>
        <v>J=</v>
      </c>
      <c r="T375" s="34">
        <f t="shared" si="121"/>
        <v>44606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42">
        <f t="shared" si="111"/>
        <v>44426</v>
      </c>
      <c r="B376" s="72">
        <f t="shared" ca="1" si="122"/>
        <v>10005.36392</v>
      </c>
      <c r="C376" s="6">
        <f t="shared" si="112"/>
        <v>10000</v>
      </c>
      <c r="D376" s="12">
        <f ca="1">IF(A376&lt;$B$1,VLOOKUP(A376,[1]DI!$A$4:$B$15000,2,FALSE),0)</f>
        <v>5.1499999999999997E-2</v>
      </c>
      <c r="E376" s="13">
        <f t="shared" ca="1" si="105"/>
        <v>1.0001993</v>
      </c>
      <c r="F376" s="13">
        <f ca="1">(TRUNC(PRODUCT($E$12:$E375),16))</f>
        <v>1.02579571730256</v>
      </c>
      <c r="G376" s="13">
        <f t="shared" ca="1" si="113"/>
        <v>1.0253869573325001</v>
      </c>
      <c r="H376" s="13">
        <f t="shared" ca="1" si="106"/>
        <v>1.00039864</v>
      </c>
      <c r="I376" s="12">
        <f t="shared" si="114"/>
        <v>1.7500000000000002E-2</v>
      </c>
      <c r="J376" s="34">
        <f t="shared" si="115"/>
        <v>44424</v>
      </c>
      <c r="K376" s="2">
        <f t="shared" si="116"/>
        <v>2</v>
      </c>
      <c r="L376" s="17">
        <f t="shared" si="117"/>
        <v>2</v>
      </c>
      <c r="M376" s="11">
        <f t="shared" si="107"/>
        <v>1.000137697</v>
      </c>
      <c r="N376" s="11">
        <f t="shared" ca="1" si="108"/>
        <v>1.0005363920000001</v>
      </c>
      <c r="O376" s="17">
        <f t="shared" si="118"/>
        <v>0</v>
      </c>
      <c r="P376" s="13">
        <f t="shared" ca="1" si="109"/>
        <v>5.3639200000000002</v>
      </c>
      <c r="Q376" s="20">
        <f t="shared" si="110"/>
        <v>0</v>
      </c>
      <c r="R376" s="13">
        <f t="shared" si="119"/>
        <v>0</v>
      </c>
      <c r="S376" s="4" t="str">
        <f t="shared" si="120"/>
        <v>J=</v>
      </c>
      <c r="T376" s="34">
        <f t="shared" si="121"/>
        <v>44606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42">
        <f t="shared" si="111"/>
        <v>44427</v>
      </c>
      <c r="B377" s="72">
        <f t="shared" ca="1" si="122"/>
        <v>10008.04696999</v>
      </c>
      <c r="C377" s="6">
        <f t="shared" si="112"/>
        <v>10000</v>
      </c>
      <c r="D377" s="12">
        <f ca="1">IF(A377&lt;$B$1,VLOOKUP(A377,[1]DI!$A$4:$B$15000,2,FALSE),0)</f>
        <v>5.1499999999999997E-2</v>
      </c>
      <c r="E377" s="13">
        <f t="shared" ca="1" si="105"/>
        <v>1.0001993</v>
      </c>
      <c r="F377" s="13">
        <f ca="1">(TRUNC(PRODUCT($E$12:$E376),16))</f>
        <v>1.0260001583890199</v>
      </c>
      <c r="G377" s="13">
        <f t="shared" ca="1" si="113"/>
        <v>1.0253869573325001</v>
      </c>
      <c r="H377" s="13">
        <f t="shared" ca="1" si="106"/>
        <v>1.00059802</v>
      </c>
      <c r="I377" s="12">
        <f t="shared" si="114"/>
        <v>1.7500000000000002E-2</v>
      </c>
      <c r="J377" s="34">
        <f t="shared" si="115"/>
        <v>44424</v>
      </c>
      <c r="K377" s="2">
        <f t="shared" si="116"/>
        <v>3</v>
      </c>
      <c r="L377" s="17">
        <f t="shared" si="117"/>
        <v>3</v>
      </c>
      <c r="M377" s="11">
        <f t="shared" si="107"/>
        <v>1.0002065529999999</v>
      </c>
      <c r="N377" s="11">
        <f t="shared" ca="1" si="108"/>
        <v>1.000804697</v>
      </c>
      <c r="O377" s="17">
        <f t="shared" si="118"/>
        <v>0</v>
      </c>
      <c r="P377" s="13">
        <f t="shared" ca="1" si="109"/>
        <v>8.0469699899999991</v>
      </c>
      <c r="Q377" s="20">
        <f t="shared" si="110"/>
        <v>0</v>
      </c>
      <c r="R377" s="13">
        <f t="shared" si="119"/>
        <v>0</v>
      </c>
      <c r="S377" s="4" t="str">
        <f t="shared" si="120"/>
        <v>J=</v>
      </c>
      <c r="T377" s="34">
        <f t="shared" si="121"/>
        <v>44606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42">
        <f t="shared" si="111"/>
        <v>44428</v>
      </c>
      <c r="B378" s="72">
        <f t="shared" ca="1" si="122"/>
        <v>10010.73072999</v>
      </c>
      <c r="C378" s="6">
        <f t="shared" si="112"/>
        <v>10000</v>
      </c>
      <c r="D378" s="12">
        <f ca="1">IF(A378&lt;$B$1,VLOOKUP(A378,[1]DI!$A$4:$B$15000,2,FALSE),0)</f>
        <v>5.1499999999999997E-2</v>
      </c>
      <c r="E378" s="13">
        <f t="shared" ca="1" si="105"/>
        <v>1.0001993</v>
      </c>
      <c r="F378" s="13">
        <f ca="1">(TRUNC(PRODUCT($E$12:$E377),16))</f>
        <v>1.02620464022059</v>
      </c>
      <c r="G378" s="13">
        <f t="shared" ca="1" si="113"/>
        <v>1.0253869573325001</v>
      </c>
      <c r="H378" s="13">
        <f t="shared" ca="1" si="106"/>
        <v>1.0007974399999999</v>
      </c>
      <c r="I378" s="12">
        <f t="shared" si="114"/>
        <v>1.7500000000000002E-2</v>
      </c>
      <c r="J378" s="34">
        <f t="shared" si="115"/>
        <v>44424</v>
      </c>
      <c r="K378" s="2">
        <f t="shared" si="116"/>
        <v>4</v>
      </c>
      <c r="L378" s="17">
        <f t="shared" si="117"/>
        <v>4</v>
      </c>
      <c r="M378" s="11">
        <f t="shared" si="107"/>
        <v>1.000275413</v>
      </c>
      <c r="N378" s="11">
        <f t="shared" ca="1" si="108"/>
        <v>1.0010730729999999</v>
      </c>
      <c r="O378" s="17">
        <f t="shared" si="118"/>
        <v>0</v>
      </c>
      <c r="P378" s="13">
        <f t="shared" ca="1" si="109"/>
        <v>10.73072999</v>
      </c>
      <c r="Q378" s="20">
        <f t="shared" si="110"/>
        <v>0</v>
      </c>
      <c r="R378" s="13">
        <f t="shared" si="119"/>
        <v>0</v>
      </c>
      <c r="S378" s="4" t="str">
        <f t="shared" si="120"/>
        <v>J=</v>
      </c>
      <c r="T378" s="34">
        <f t="shared" si="121"/>
        <v>44606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42">
        <f t="shared" si="111"/>
        <v>44429</v>
      </c>
      <c r="B379" s="72">
        <f t="shared" ca="1" si="122"/>
        <v>10013.415209999999</v>
      </c>
      <c r="C379" s="6">
        <f t="shared" si="112"/>
        <v>10000</v>
      </c>
      <c r="D379" s="12">
        <f ca="1">IF(A379&lt;$B$1,VLOOKUP(A379,[1]DI!$A$4:$B$15000,2,FALSE),0)</f>
        <v>0</v>
      </c>
      <c r="E379" s="13">
        <f t="shared" ca="1" si="105"/>
        <v>1</v>
      </c>
      <c r="F379" s="13">
        <f ca="1">(TRUNC(PRODUCT($E$12:$E378),16))</f>
        <v>1.02640916280538</v>
      </c>
      <c r="G379" s="13">
        <f t="shared" ca="1" si="113"/>
        <v>1.0253869573325001</v>
      </c>
      <c r="H379" s="13">
        <f t="shared" ca="1" si="106"/>
        <v>1.0009969000000001</v>
      </c>
      <c r="I379" s="12">
        <f t="shared" si="114"/>
        <v>1.7500000000000002E-2</v>
      </c>
      <c r="J379" s="34">
        <f t="shared" si="115"/>
        <v>44424</v>
      </c>
      <c r="K379" s="2">
        <f t="shared" si="116"/>
        <v>4</v>
      </c>
      <c r="L379" s="17">
        <f t="shared" si="117"/>
        <v>5</v>
      </c>
      <c r="M379" s="11">
        <f t="shared" si="107"/>
        <v>1.000344278</v>
      </c>
      <c r="N379" s="11">
        <f t="shared" ca="1" si="108"/>
        <v>1.0013415210000001</v>
      </c>
      <c r="O379" s="17">
        <f t="shared" si="118"/>
        <v>0</v>
      </c>
      <c r="P379" s="13">
        <f t="shared" ca="1" si="109"/>
        <v>13.41521</v>
      </c>
      <c r="Q379" s="20">
        <f t="shared" si="110"/>
        <v>0</v>
      </c>
      <c r="R379" s="13">
        <f t="shared" si="119"/>
        <v>0</v>
      </c>
      <c r="S379" s="4" t="str">
        <f t="shared" si="120"/>
        <v>J=</v>
      </c>
      <c r="T379" s="34">
        <f t="shared" si="121"/>
        <v>44606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42">
        <f t="shared" si="111"/>
        <v>44430</v>
      </c>
      <c r="B380" s="72">
        <f t="shared" ca="1" si="122"/>
        <v>10013.415209999999</v>
      </c>
      <c r="C380" s="6">
        <f t="shared" si="112"/>
        <v>10000</v>
      </c>
      <c r="D380" s="12">
        <f ca="1">IF(A380&lt;$B$1,VLOOKUP(A380,[1]DI!$A$4:$B$15000,2,FALSE),0)</f>
        <v>0</v>
      </c>
      <c r="E380" s="13">
        <f t="shared" ca="1" si="105"/>
        <v>1</v>
      </c>
      <c r="F380" s="13">
        <f ca="1">(TRUNC(PRODUCT($E$12:$E379),16))</f>
        <v>1.02640916280538</v>
      </c>
      <c r="G380" s="13">
        <f t="shared" ca="1" si="113"/>
        <v>1.0253869573325001</v>
      </c>
      <c r="H380" s="13">
        <f t="shared" ca="1" si="106"/>
        <v>1.0009969000000001</v>
      </c>
      <c r="I380" s="12">
        <f t="shared" si="114"/>
        <v>1.7500000000000002E-2</v>
      </c>
      <c r="J380" s="34">
        <f t="shared" si="115"/>
        <v>44424</v>
      </c>
      <c r="K380" s="2">
        <f t="shared" si="116"/>
        <v>4</v>
      </c>
      <c r="L380" s="17">
        <f t="shared" si="117"/>
        <v>5</v>
      </c>
      <c r="M380" s="11">
        <f t="shared" si="107"/>
        <v>1.000344278</v>
      </c>
      <c r="N380" s="11">
        <f t="shared" ca="1" si="108"/>
        <v>1.0013415210000001</v>
      </c>
      <c r="O380" s="17">
        <f t="shared" si="118"/>
        <v>0</v>
      </c>
      <c r="P380" s="13">
        <f t="shared" ca="1" si="109"/>
        <v>13.41521</v>
      </c>
      <c r="Q380" s="20">
        <f t="shared" si="110"/>
        <v>0</v>
      </c>
      <c r="R380" s="13">
        <f t="shared" si="119"/>
        <v>0</v>
      </c>
      <c r="S380" s="4" t="str">
        <f t="shared" si="120"/>
        <v>J=</v>
      </c>
      <c r="T380" s="34">
        <f t="shared" si="121"/>
        <v>44606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42">
        <f t="shared" si="111"/>
        <v>44431</v>
      </c>
      <c r="B381" s="72">
        <f t="shared" ca="1" si="122"/>
        <v>10013.415209999999</v>
      </c>
      <c r="C381" s="6">
        <f t="shared" si="112"/>
        <v>10000</v>
      </c>
      <c r="D381" s="12">
        <f ca="1">IF(A381&lt;$B$1,VLOOKUP(A381,[1]DI!$A$4:$B$15000,2,FALSE),0)</f>
        <v>5.1499999999999997E-2</v>
      </c>
      <c r="E381" s="13">
        <f t="shared" ca="1" si="105"/>
        <v>1.0001993</v>
      </c>
      <c r="F381" s="13">
        <f ca="1">(TRUNC(PRODUCT($E$12:$E380),16))</f>
        <v>1.02640916280538</v>
      </c>
      <c r="G381" s="13">
        <f t="shared" ca="1" si="113"/>
        <v>1.0253869573325001</v>
      </c>
      <c r="H381" s="13">
        <f t="shared" ca="1" si="106"/>
        <v>1.0009969000000001</v>
      </c>
      <c r="I381" s="12">
        <f t="shared" si="114"/>
        <v>1.7500000000000002E-2</v>
      </c>
      <c r="J381" s="34">
        <f t="shared" si="115"/>
        <v>44424</v>
      </c>
      <c r="K381" s="2">
        <f t="shared" si="116"/>
        <v>5</v>
      </c>
      <c r="L381" s="17">
        <f t="shared" si="117"/>
        <v>5</v>
      </c>
      <c r="M381" s="11">
        <f t="shared" si="107"/>
        <v>1.000344278</v>
      </c>
      <c r="N381" s="11">
        <f t="shared" ca="1" si="108"/>
        <v>1.0013415210000001</v>
      </c>
      <c r="O381" s="17">
        <f t="shared" si="118"/>
        <v>0</v>
      </c>
      <c r="P381" s="13">
        <f t="shared" ca="1" si="109"/>
        <v>13.41521</v>
      </c>
      <c r="Q381" s="20">
        <f t="shared" si="110"/>
        <v>0</v>
      </c>
      <c r="R381" s="13">
        <f t="shared" si="119"/>
        <v>0</v>
      </c>
      <c r="S381" s="4" t="str">
        <f t="shared" si="120"/>
        <v>J=</v>
      </c>
      <c r="T381" s="34">
        <f t="shared" si="121"/>
        <v>44606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42">
        <f t="shared" si="111"/>
        <v>44432</v>
      </c>
      <c r="B382" s="72">
        <f t="shared" ca="1" si="122"/>
        <v>10016.100420000001</v>
      </c>
      <c r="C382" s="6">
        <f t="shared" si="112"/>
        <v>10000</v>
      </c>
      <c r="D382" s="12">
        <f ca="1">IF(A382&lt;$B$1,VLOOKUP(A382,[1]DI!$A$4:$B$15000,2,FALSE),0)</f>
        <v>5.1499999999999997E-2</v>
      </c>
      <c r="E382" s="13">
        <f t="shared" ca="1" si="105"/>
        <v>1.0001993</v>
      </c>
      <c r="F382" s="13">
        <f ca="1">(TRUNC(PRODUCT($E$12:$E381),16))</f>
        <v>1.02661372615153</v>
      </c>
      <c r="G382" s="13">
        <f t="shared" ca="1" si="113"/>
        <v>1.0253869573325001</v>
      </c>
      <c r="H382" s="13">
        <f t="shared" ca="1" si="106"/>
        <v>1.0011964</v>
      </c>
      <c r="I382" s="12">
        <f t="shared" si="114"/>
        <v>1.7500000000000002E-2</v>
      </c>
      <c r="J382" s="34">
        <f t="shared" si="115"/>
        <v>44424</v>
      </c>
      <c r="K382" s="2">
        <f t="shared" si="116"/>
        <v>6</v>
      </c>
      <c r="L382" s="17">
        <f t="shared" si="117"/>
        <v>6</v>
      </c>
      <c r="M382" s="11">
        <f t="shared" si="107"/>
        <v>1.000413148</v>
      </c>
      <c r="N382" s="11">
        <f t="shared" ca="1" si="108"/>
        <v>1.001610042</v>
      </c>
      <c r="O382" s="17">
        <f t="shared" si="118"/>
        <v>0</v>
      </c>
      <c r="P382" s="13">
        <f t="shared" ca="1" si="109"/>
        <v>16.10042</v>
      </c>
      <c r="Q382" s="20">
        <f t="shared" si="110"/>
        <v>0</v>
      </c>
      <c r="R382" s="13">
        <f t="shared" si="119"/>
        <v>0</v>
      </c>
      <c r="S382" s="4" t="str">
        <f t="shared" si="120"/>
        <v>J=</v>
      </c>
      <c r="T382" s="34">
        <f t="shared" si="121"/>
        <v>44606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42">
        <f t="shared" si="111"/>
        <v>44433</v>
      </c>
      <c r="B383" s="72">
        <f t="shared" ca="1" si="122"/>
        <v>10018.786260000001</v>
      </c>
      <c r="C383" s="6">
        <f t="shared" si="112"/>
        <v>10000</v>
      </c>
      <c r="D383" s="12">
        <f ca="1">IF(A383&lt;$B$1,VLOOKUP(A383,[1]DI!$A$4:$B$15000,2,FALSE),0)</f>
        <v>5.1499999999999997E-2</v>
      </c>
      <c r="E383" s="13">
        <f t="shared" ca="1" si="105"/>
        <v>1.0001993</v>
      </c>
      <c r="F383" s="13">
        <f ca="1">(TRUNC(PRODUCT($E$12:$E382),16))</f>
        <v>1.0268183302671501</v>
      </c>
      <c r="G383" s="13">
        <f t="shared" ca="1" si="113"/>
        <v>1.0253869573325001</v>
      </c>
      <c r="H383" s="13">
        <f t="shared" ca="1" si="106"/>
        <v>1.0013959299999999</v>
      </c>
      <c r="I383" s="12">
        <f t="shared" si="114"/>
        <v>1.7500000000000002E-2</v>
      </c>
      <c r="J383" s="34">
        <f t="shared" si="115"/>
        <v>44424</v>
      </c>
      <c r="K383" s="2">
        <f t="shared" si="116"/>
        <v>7</v>
      </c>
      <c r="L383" s="17">
        <f t="shared" si="117"/>
        <v>7</v>
      </c>
      <c r="M383" s="11">
        <f t="shared" si="107"/>
        <v>1.000482023</v>
      </c>
      <c r="N383" s="11">
        <f t="shared" ca="1" si="108"/>
        <v>1.0018786260000001</v>
      </c>
      <c r="O383" s="17">
        <f t="shared" si="118"/>
        <v>0</v>
      </c>
      <c r="P383" s="13">
        <f t="shared" ca="1" si="109"/>
        <v>18.786259999999999</v>
      </c>
      <c r="Q383" s="20">
        <f t="shared" si="110"/>
        <v>0</v>
      </c>
      <c r="R383" s="13">
        <f t="shared" si="119"/>
        <v>0</v>
      </c>
      <c r="S383" s="4" t="str">
        <f t="shared" si="120"/>
        <v>J=</v>
      </c>
      <c r="T383" s="34">
        <f t="shared" si="121"/>
        <v>44606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42">
        <f t="shared" si="111"/>
        <v>44434</v>
      </c>
      <c r="B384" s="72">
        <f t="shared" ca="1" si="122"/>
        <v>10021.47291</v>
      </c>
      <c r="C384" s="6">
        <f t="shared" si="112"/>
        <v>10000</v>
      </c>
      <c r="D384" s="12">
        <f ca="1">IF(A384&lt;$B$1,VLOOKUP(A384,[1]DI!$A$4:$B$15000,2,FALSE),0)</f>
        <v>5.1499999999999997E-2</v>
      </c>
      <c r="E384" s="13">
        <f t="shared" ca="1" si="105"/>
        <v>1.0001993</v>
      </c>
      <c r="F384" s="13">
        <f ca="1">(TRUNC(PRODUCT($E$12:$E383),16))</f>
        <v>1.0270229751603801</v>
      </c>
      <c r="G384" s="13">
        <f t="shared" ca="1" si="113"/>
        <v>1.0253869573325001</v>
      </c>
      <c r="H384" s="13">
        <f t="shared" ca="1" si="106"/>
        <v>1.00159551</v>
      </c>
      <c r="I384" s="12">
        <f t="shared" si="114"/>
        <v>1.7500000000000002E-2</v>
      </c>
      <c r="J384" s="34">
        <f t="shared" si="115"/>
        <v>44424</v>
      </c>
      <c r="K384" s="2">
        <f t="shared" si="116"/>
        <v>8</v>
      </c>
      <c r="L384" s="17">
        <f t="shared" si="117"/>
        <v>8</v>
      </c>
      <c r="M384" s="11">
        <f t="shared" si="107"/>
        <v>1.0005509020000001</v>
      </c>
      <c r="N384" s="11">
        <f t="shared" ca="1" si="108"/>
        <v>1.002147291</v>
      </c>
      <c r="O384" s="17">
        <f t="shared" si="118"/>
        <v>0</v>
      </c>
      <c r="P384" s="13">
        <f t="shared" ca="1" si="109"/>
        <v>21.472909999999999</v>
      </c>
      <c r="Q384" s="20">
        <f t="shared" si="110"/>
        <v>0</v>
      </c>
      <c r="R384" s="13">
        <f t="shared" si="119"/>
        <v>0</v>
      </c>
      <c r="S384" s="4" t="str">
        <f t="shared" si="120"/>
        <v>J=</v>
      </c>
      <c r="T384" s="34">
        <f t="shared" si="121"/>
        <v>44606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42">
        <f t="shared" si="111"/>
        <v>44435</v>
      </c>
      <c r="B385" s="72">
        <f t="shared" ca="1" si="122"/>
        <v>10024.160289990001</v>
      </c>
      <c r="C385" s="6">
        <f t="shared" si="112"/>
        <v>10000</v>
      </c>
      <c r="D385" s="12">
        <f ca="1">IF(A385&lt;$B$1,VLOOKUP(A385,[1]DI!$A$4:$B$15000,2,FALSE),0)</f>
        <v>5.1499999999999997E-2</v>
      </c>
      <c r="E385" s="13">
        <f t="shared" ca="1" si="105"/>
        <v>1.0001993</v>
      </c>
      <c r="F385" s="13">
        <f ca="1">(TRUNC(PRODUCT($E$12:$E384),16))</f>
        <v>1.02722766083933</v>
      </c>
      <c r="G385" s="13">
        <f t="shared" ca="1" si="113"/>
        <v>1.0253869573325001</v>
      </c>
      <c r="H385" s="13">
        <f t="shared" ca="1" si="106"/>
        <v>1.0017951300000001</v>
      </c>
      <c r="I385" s="12">
        <f t="shared" si="114"/>
        <v>1.7500000000000002E-2</v>
      </c>
      <c r="J385" s="34">
        <f t="shared" si="115"/>
        <v>44424</v>
      </c>
      <c r="K385" s="2">
        <f t="shared" si="116"/>
        <v>9</v>
      </c>
      <c r="L385" s="17">
        <f t="shared" si="117"/>
        <v>9</v>
      </c>
      <c r="M385" s="11">
        <f t="shared" si="107"/>
        <v>1.0006197859999999</v>
      </c>
      <c r="N385" s="11">
        <f t="shared" ca="1" si="108"/>
        <v>1.0024160289999999</v>
      </c>
      <c r="O385" s="17">
        <f t="shared" si="118"/>
        <v>0</v>
      </c>
      <c r="P385" s="13">
        <f t="shared" ca="1" si="109"/>
        <v>24.160289989999999</v>
      </c>
      <c r="Q385" s="20">
        <f t="shared" si="110"/>
        <v>0</v>
      </c>
      <c r="R385" s="13">
        <f t="shared" si="119"/>
        <v>0</v>
      </c>
      <c r="S385" s="4" t="str">
        <f t="shared" si="120"/>
        <v>J=</v>
      </c>
      <c r="T385" s="34">
        <f t="shared" si="121"/>
        <v>44606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42">
        <f t="shared" si="111"/>
        <v>44436</v>
      </c>
      <c r="B386" s="72">
        <f t="shared" ca="1" si="122"/>
        <v>10026.848389999999</v>
      </c>
      <c r="C386" s="6">
        <f t="shared" si="112"/>
        <v>10000</v>
      </c>
      <c r="D386" s="12">
        <f ca="1">IF(A386&lt;$B$1,VLOOKUP(A386,[1]DI!$A$4:$B$15000,2,FALSE),0)</f>
        <v>0</v>
      </c>
      <c r="E386" s="13">
        <f t="shared" ca="1" si="105"/>
        <v>1</v>
      </c>
      <c r="F386" s="13">
        <f ca="1">(TRUNC(PRODUCT($E$12:$E385),16))</f>
        <v>1.02743238731213</v>
      </c>
      <c r="G386" s="13">
        <f t="shared" ca="1" si="113"/>
        <v>1.0253869573325001</v>
      </c>
      <c r="H386" s="13">
        <f t="shared" ca="1" si="106"/>
        <v>1.0019947899999999</v>
      </c>
      <c r="I386" s="12">
        <f t="shared" si="114"/>
        <v>1.7500000000000002E-2</v>
      </c>
      <c r="J386" s="34">
        <f t="shared" si="115"/>
        <v>44424</v>
      </c>
      <c r="K386" s="2">
        <f t="shared" si="116"/>
        <v>9</v>
      </c>
      <c r="L386" s="17">
        <f t="shared" si="117"/>
        <v>10</v>
      </c>
      <c r="M386" s="11">
        <f t="shared" si="107"/>
        <v>1.0006886749999999</v>
      </c>
      <c r="N386" s="11">
        <f t="shared" ca="1" si="108"/>
        <v>1.002684839</v>
      </c>
      <c r="O386" s="17">
        <f t="shared" si="118"/>
        <v>0</v>
      </c>
      <c r="P386" s="13">
        <f t="shared" ca="1" si="109"/>
        <v>26.848389999999998</v>
      </c>
      <c r="Q386" s="20">
        <f t="shared" si="110"/>
        <v>0</v>
      </c>
      <c r="R386" s="13">
        <f t="shared" si="119"/>
        <v>0</v>
      </c>
      <c r="S386" s="4" t="str">
        <f t="shared" si="120"/>
        <v>J=</v>
      </c>
      <c r="T386" s="34">
        <f t="shared" si="121"/>
        <v>44606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42">
        <f t="shared" si="111"/>
        <v>44437</v>
      </c>
      <c r="B387" s="72">
        <f t="shared" ca="1" si="122"/>
        <v>10026.848389999999</v>
      </c>
      <c r="C387" s="6">
        <f t="shared" si="112"/>
        <v>10000</v>
      </c>
      <c r="D387" s="12">
        <f ca="1">IF(A387&lt;$B$1,VLOOKUP(A387,[1]DI!$A$4:$B$15000,2,FALSE),0)</f>
        <v>0</v>
      </c>
      <c r="E387" s="13">
        <f t="shared" ca="1" si="105"/>
        <v>1</v>
      </c>
      <c r="F387" s="13">
        <f ca="1">(TRUNC(PRODUCT($E$12:$E386),16))</f>
        <v>1.02743238731213</v>
      </c>
      <c r="G387" s="13">
        <f t="shared" ca="1" si="113"/>
        <v>1.0253869573325001</v>
      </c>
      <c r="H387" s="13">
        <f t="shared" ca="1" si="106"/>
        <v>1.0019947899999999</v>
      </c>
      <c r="I387" s="12">
        <f t="shared" si="114"/>
        <v>1.7500000000000002E-2</v>
      </c>
      <c r="J387" s="34">
        <f t="shared" si="115"/>
        <v>44424</v>
      </c>
      <c r="K387" s="2">
        <f t="shared" si="116"/>
        <v>9</v>
      </c>
      <c r="L387" s="17">
        <f t="shared" si="117"/>
        <v>10</v>
      </c>
      <c r="M387" s="11">
        <f t="shared" si="107"/>
        <v>1.0006886749999999</v>
      </c>
      <c r="N387" s="11">
        <f t="shared" ca="1" si="108"/>
        <v>1.002684839</v>
      </c>
      <c r="O387" s="17">
        <f t="shared" si="118"/>
        <v>0</v>
      </c>
      <c r="P387" s="13">
        <f t="shared" ca="1" si="109"/>
        <v>26.848389999999998</v>
      </c>
      <c r="Q387" s="20">
        <f t="shared" si="110"/>
        <v>0</v>
      </c>
      <c r="R387" s="13">
        <f t="shared" si="119"/>
        <v>0</v>
      </c>
      <c r="S387" s="4" t="str">
        <f t="shared" si="120"/>
        <v>J=</v>
      </c>
      <c r="T387" s="34">
        <f t="shared" si="121"/>
        <v>44606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42">
        <f t="shared" si="111"/>
        <v>44438</v>
      </c>
      <c r="B388" s="72">
        <f t="shared" ca="1" si="122"/>
        <v>10026.848389999999</v>
      </c>
      <c r="C388" s="6">
        <f t="shared" si="112"/>
        <v>10000</v>
      </c>
      <c r="D388" s="12">
        <f ca="1">IF(A388&lt;$B$1,VLOOKUP(A388,[1]DI!$A$4:$B$15000,2,FALSE),0)</f>
        <v>5.1499999999999997E-2</v>
      </c>
      <c r="E388" s="13">
        <f t="shared" ca="1" si="105"/>
        <v>1.0001993</v>
      </c>
      <c r="F388" s="13">
        <f ca="1">(TRUNC(PRODUCT($E$12:$E387),16))</f>
        <v>1.02743238731213</v>
      </c>
      <c r="G388" s="13">
        <f t="shared" ca="1" si="113"/>
        <v>1.0253869573325001</v>
      </c>
      <c r="H388" s="13">
        <f t="shared" ca="1" si="106"/>
        <v>1.0019947899999999</v>
      </c>
      <c r="I388" s="12">
        <f t="shared" si="114"/>
        <v>1.7500000000000002E-2</v>
      </c>
      <c r="J388" s="34">
        <f t="shared" si="115"/>
        <v>44424</v>
      </c>
      <c r="K388" s="2">
        <f t="shared" si="116"/>
        <v>10</v>
      </c>
      <c r="L388" s="17">
        <f t="shared" si="117"/>
        <v>10</v>
      </c>
      <c r="M388" s="11">
        <f t="shared" si="107"/>
        <v>1.0006886749999999</v>
      </c>
      <c r="N388" s="11">
        <f t="shared" ca="1" si="108"/>
        <v>1.002684839</v>
      </c>
      <c r="O388" s="17">
        <f t="shared" si="118"/>
        <v>0</v>
      </c>
      <c r="P388" s="13">
        <f t="shared" ca="1" si="109"/>
        <v>26.848389999999998</v>
      </c>
      <c r="Q388" s="20">
        <f t="shared" si="110"/>
        <v>0</v>
      </c>
      <c r="R388" s="13">
        <f t="shared" si="119"/>
        <v>0</v>
      </c>
      <c r="S388" s="4" t="str">
        <f t="shared" si="120"/>
        <v>J=</v>
      </c>
      <c r="T388" s="34">
        <f t="shared" si="121"/>
        <v>44606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42">
        <f t="shared" si="111"/>
        <v>44439</v>
      </c>
      <c r="B389" s="72">
        <f t="shared" ca="1" si="122"/>
        <v>10029.53720999</v>
      </c>
      <c r="C389" s="6">
        <f t="shared" si="112"/>
        <v>10000</v>
      </c>
      <c r="D389" s="12">
        <f ca="1">IF(A389&lt;$B$1,VLOOKUP(A389,[1]DI!$A$4:$B$15000,2,FALSE),0)</f>
        <v>5.1499999999999997E-2</v>
      </c>
      <c r="E389" s="13">
        <f t="shared" ca="1" si="105"/>
        <v>1.0001993</v>
      </c>
      <c r="F389" s="13">
        <f ca="1">(TRUNC(PRODUCT($E$12:$E388),16))</f>
        <v>1.0276371545869201</v>
      </c>
      <c r="G389" s="13">
        <f t="shared" ca="1" si="113"/>
        <v>1.0253869573325001</v>
      </c>
      <c r="H389" s="13">
        <f t="shared" ca="1" si="106"/>
        <v>1.0021944899999999</v>
      </c>
      <c r="I389" s="12">
        <f t="shared" si="114"/>
        <v>1.7500000000000002E-2</v>
      </c>
      <c r="J389" s="34">
        <f t="shared" si="115"/>
        <v>44424</v>
      </c>
      <c r="K389" s="2">
        <f t="shared" si="116"/>
        <v>11</v>
      </c>
      <c r="L389" s="17">
        <f t="shared" si="117"/>
        <v>11</v>
      </c>
      <c r="M389" s="11">
        <f t="shared" si="107"/>
        <v>1.0007575689999999</v>
      </c>
      <c r="N389" s="11">
        <f t="shared" ca="1" si="108"/>
        <v>1.0029537209999999</v>
      </c>
      <c r="O389" s="17">
        <f t="shared" si="118"/>
        <v>0</v>
      </c>
      <c r="P389" s="13">
        <f t="shared" ca="1" si="109"/>
        <v>29.537209990000001</v>
      </c>
      <c r="Q389" s="20">
        <f t="shared" si="110"/>
        <v>0</v>
      </c>
      <c r="R389" s="13">
        <f t="shared" si="119"/>
        <v>0</v>
      </c>
      <c r="S389" s="4" t="str">
        <f t="shared" si="120"/>
        <v>J=</v>
      </c>
      <c r="T389" s="34">
        <f t="shared" si="121"/>
        <v>44606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42">
        <f t="shared" si="111"/>
        <v>44440</v>
      </c>
      <c r="B390" s="72">
        <f t="shared" ca="1" si="122"/>
        <v>10032.22666</v>
      </c>
      <c r="C390" s="6">
        <f t="shared" si="112"/>
        <v>10000</v>
      </c>
      <c r="D390" s="12">
        <f ca="1">IF(A390&lt;$B$1,VLOOKUP(A390,[1]DI!$A$4:$B$15000,2,FALSE),0)</f>
        <v>5.1499999999999997E-2</v>
      </c>
      <c r="E390" s="13">
        <f t="shared" ca="1" si="105"/>
        <v>1.0001993</v>
      </c>
      <c r="F390" s="13">
        <f ca="1">(TRUNC(PRODUCT($E$12:$E389),16))</f>
        <v>1.02784196267183</v>
      </c>
      <c r="G390" s="13">
        <f t="shared" ca="1" si="113"/>
        <v>1.0253869573325001</v>
      </c>
      <c r="H390" s="13">
        <f t="shared" ca="1" si="106"/>
        <v>1.00239422</v>
      </c>
      <c r="I390" s="12">
        <f t="shared" si="114"/>
        <v>1.7500000000000002E-2</v>
      </c>
      <c r="J390" s="34">
        <f t="shared" si="115"/>
        <v>44424</v>
      </c>
      <c r="K390" s="2">
        <f t="shared" si="116"/>
        <v>12</v>
      </c>
      <c r="L390" s="17">
        <f t="shared" si="117"/>
        <v>12</v>
      </c>
      <c r="M390" s="11">
        <f t="shared" si="107"/>
        <v>1.000826467</v>
      </c>
      <c r="N390" s="11">
        <f t="shared" ca="1" si="108"/>
        <v>1.0032226660000001</v>
      </c>
      <c r="O390" s="17">
        <f t="shared" si="118"/>
        <v>0</v>
      </c>
      <c r="P390" s="13">
        <f t="shared" ca="1" si="109"/>
        <v>32.226660000000003</v>
      </c>
      <c r="Q390" s="20">
        <f t="shared" si="110"/>
        <v>0</v>
      </c>
      <c r="R390" s="13">
        <f t="shared" si="119"/>
        <v>0</v>
      </c>
      <c r="S390" s="4" t="str">
        <f t="shared" si="120"/>
        <v>J=</v>
      </c>
      <c r="T390" s="34">
        <f t="shared" si="121"/>
        <v>44606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42">
        <f t="shared" si="111"/>
        <v>44441</v>
      </c>
      <c r="B391" s="72">
        <f t="shared" ca="1" si="122"/>
        <v>10034.91692999</v>
      </c>
      <c r="C391" s="6">
        <f t="shared" si="112"/>
        <v>10000</v>
      </c>
      <c r="D391" s="12">
        <f ca="1">IF(A391&lt;$B$1,VLOOKUP(A391,[1]DI!$A$4:$B$15000,2,FALSE),0)</f>
        <v>5.1499999999999997E-2</v>
      </c>
      <c r="E391" s="13">
        <f t="shared" ca="1" si="105"/>
        <v>1.0001993</v>
      </c>
      <c r="F391" s="13">
        <f ca="1">(TRUNC(PRODUCT($E$12:$E390),16))</f>
        <v>1.0280468115749899</v>
      </c>
      <c r="G391" s="13">
        <f t="shared" ca="1" si="113"/>
        <v>1.0253869573325001</v>
      </c>
      <c r="H391" s="13">
        <f t="shared" ca="1" si="106"/>
        <v>1.002594</v>
      </c>
      <c r="I391" s="12">
        <f t="shared" si="114"/>
        <v>1.7500000000000002E-2</v>
      </c>
      <c r="J391" s="34">
        <f t="shared" si="115"/>
        <v>44424</v>
      </c>
      <c r="K391" s="2">
        <f t="shared" si="116"/>
        <v>13</v>
      </c>
      <c r="L391" s="17">
        <f t="shared" si="117"/>
        <v>13</v>
      </c>
      <c r="M391" s="11">
        <f t="shared" si="107"/>
        <v>1.0008953700000001</v>
      </c>
      <c r="N391" s="11">
        <f t="shared" ca="1" si="108"/>
        <v>1.003491693</v>
      </c>
      <c r="O391" s="17">
        <f t="shared" si="118"/>
        <v>0</v>
      </c>
      <c r="P391" s="13">
        <f t="shared" ca="1" si="109"/>
        <v>34.91692999</v>
      </c>
      <c r="Q391" s="20">
        <f t="shared" si="110"/>
        <v>0</v>
      </c>
      <c r="R391" s="13">
        <f t="shared" si="119"/>
        <v>0</v>
      </c>
      <c r="S391" s="4" t="str">
        <f t="shared" si="120"/>
        <v>J=</v>
      </c>
      <c r="T391" s="34">
        <f t="shared" si="121"/>
        <v>44606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42">
        <f t="shared" si="111"/>
        <v>44442</v>
      </c>
      <c r="B392" s="72">
        <f t="shared" ca="1" si="122"/>
        <v>10037.60792</v>
      </c>
      <c r="C392" s="6">
        <f t="shared" si="112"/>
        <v>10000</v>
      </c>
      <c r="D392" s="12">
        <f ca="1">IF(A392&lt;$B$1,VLOOKUP(A392,[1]DI!$A$4:$B$15000,2,FALSE),0)</f>
        <v>5.1499999999999997E-2</v>
      </c>
      <c r="E392" s="13">
        <f t="shared" ca="1" si="105"/>
        <v>1.0001993</v>
      </c>
      <c r="F392" s="13">
        <f ca="1">(TRUNC(PRODUCT($E$12:$E391),16))</f>
        <v>1.02825170130454</v>
      </c>
      <c r="G392" s="13">
        <f t="shared" ca="1" si="113"/>
        <v>1.0253869573325001</v>
      </c>
      <c r="H392" s="13">
        <f t="shared" ca="1" si="106"/>
        <v>1.0027938199999999</v>
      </c>
      <c r="I392" s="12">
        <f t="shared" si="114"/>
        <v>1.7500000000000002E-2</v>
      </c>
      <c r="J392" s="34">
        <f t="shared" si="115"/>
        <v>44424</v>
      </c>
      <c r="K392" s="2">
        <f t="shared" si="116"/>
        <v>14</v>
      </c>
      <c r="L392" s="17">
        <f t="shared" si="117"/>
        <v>14</v>
      </c>
      <c r="M392" s="11">
        <f t="shared" si="107"/>
        <v>1.0009642780000001</v>
      </c>
      <c r="N392" s="11">
        <f t="shared" ca="1" si="108"/>
        <v>1.003760792</v>
      </c>
      <c r="O392" s="17">
        <f t="shared" si="118"/>
        <v>0</v>
      </c>
      <c r="P392" s="13">
        <f t="shared" ca="1" si="109"/>
        <v>37.60792</v>
      </c>
      <c r="Q392" s="20">
        <f t="shared" si="110"/>
        <v>0</v>
      </c>
      <c r="R392" s="13">
        <f t="shared" si="119"/>
        <v>0</v>
      </c>
      <c r="S392" s="4" t="str">
        <f t="shared" si="120"/>
        <v>J=</v>
      </c>
      <c r="T392" s="34">
        <f t="shared" si="121"/>
        <v>44606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42">
        <f t="shared" si="111"/>
        <v>44443</v>
      </c>
      <c r="B393" s="72">
        <f t="shared" ca="1" si="122"/>
        <v>10040.29953</v>
      </c>
      <c r="C393" s="6">
        <f t="shared" si="112"/>
        <v>10000</v>
      </c>
      <c r="D393" s="12">
        <f ca="1">IF(A393&lt;$B$1,VLOOKUP(A393,[1]DI!$A$4:$B$15000,2,FALSE),0)</f>
        <v>0</v>
      </c>
      <c r="E393" s="13">
        <f t="shared" ca="1" si="105"/>
        <v>1</v>
      </c>
      <c r="F393" s="13">
        <f ca="1">(TRUNC(PRODUCT($E$12:$E392),16))</f>
        <v>1.0284566318686099</v>
      </c>
      <c r="G393" s="13">
        <f t="shared" ca="1" si="113"/>
        <v>1.0253869573325001</v>
      </c>
      <c r="H393" s="13">
        <f t="shared" ca="1" si="106"/>
        <v>1.0029936699999999</v>
      </c>
      <c r="I393" s="12">
        <f t="shared" si="114"/>
        <v>1.7500000000000002E-2</v>
      </c>
      <c r="J393" s="34">
        <f t="shared" si="115"/>
        <v>44424</v>
      </c>
      <c r="K393" s="2">
        <f t="shared" si="116"/>
        <v>14</v>
      </c>
      <c r="L393" s="17">
        <f t="shared" si="117"/>
        <v>15</v>
      </c>
      <c r="M393" s="11">
        <f t="shared" si="107"/>
        <v>1.00103319</v>
      </c>
      <c r="N393" s="11">
        <f t="shared" ca="1" si="108"/>
        <v>1.0040299530000001</v>
      </c>
      <c r="O393" s="17">
        <f t="shared" si="118"/>
        <v>0</v>
      </c>
      <c r="P393" s="13">
        <f t="shared" ca="1" si="109"/>
        <v>40.299529999999997</v>
      </c>
      <c r="Q393" s="20">
        <f t="shared" si="110"/>
        <v>0</v>
      </c>
      <c r="R393" s="13">
        <f t="shared" si="119"/>
        <v>0</v>
      </c>
      <c r="S393" s="4" t="str">
        <f t="shared" si="120"/>
        <v>J=</v>
      </c>
      <c r="T393" s="34">
        <f t="shared" si="121"/>
        <v>44606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42">
        <f t="shared" si="111"/>
        <v>44444</v>
      </c>
      <c r="B394" s="72">
        <f t="shared" ca="1" si="122"/>
        <v>10040.29953</v>
      </c>
      <c r="C394" s="6">
        <f t="shared" si="112"/>
        <v>10000</v>
      </c>
      <c r="D394" s="12">
        <f ca="1">IF(A394&lt;$B$1,VLOOKUP(A394,[1]DI!$A$4:$B$15000,2,FALSE),0)</f>
        <v>0</v>
      </c>
      <c r="E394" s="13">
        <f t="shared" ca="1" si="105"/>
        <v>1</v>
      </c>
      <c r="F394" s="13">
        <f ca="1">(TRUNC(PRODUCT($E$12:$E393),16))</f>
        <v>1.0284566318686099</v>
      </c>
      <c r="G394" s="13">
        <f t="shared" ca="1" si="113"/>
        <v>1.0253869573325001</v>
      </c>
      <c r="H394" s="13">
        <f t="shared" ca="1" si="106"/>
        <v>1.0029936699999999</v>
      </c>
      <c r="I394" s="12">
        <f t="shared" si="114"/>
        <v>1.7500000000000002E-2</v>
      </c>
      <c r="J394" s="34">
        <f t="shared" si="115"/>
        <v>44424</v>
      </c>
      <c r="K394" s="2">
        <f t="shared" si="116"/>
        <v>14</v>
      </c>
      <c r="L394" s="17">
        <f t="shared" si="117"/>
        <v>15</v>
      </c>
      <c r="M394" s="11">
        <f t="shared" si="107"/>
        <v>1.00103319</v>
      </c>
      <c r="N394" s="11">
        <f t="shared" ca="1" si="108"/>
        <v>1.0040299530000001</v>
      </c>
      <c r="O394" s="17">
        <f t="shared" si="118"/>
        <v>0</v>
      </c>
      <c r="P394" s="13">
        <f t="shared" ca="1" si="109"/>
        <v>40.299529999999997</v>
      </c>
      <c r="Q394" s="20">
        <f t="shared" si="110"/>
        <v>0</v>
      </c>
      <c r="R394" s="13">
        <f t="shared" si="119"/>
        <v>0</v>
      </c>
      <c r="S394" s="4" t="str">
        <f t="shared" si="120"/>
        <v>J=</v>
      </c>
      <c r="T394" s="34">
        <f t="shared" si="121"/>
        <v>44606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42">
        <f t="shared" si="111"/>
        <v>44445</v>
      </c>
      <c r="B395" s="72">
        <f t="shared" ca="1" si="122"/>
        <v>10040.29953</v>
      </c>
      <c r="C395" s="6">
        <f t="shared" si="112"/>
        <v>10000</v>
      </c>
      <c r="D395" s="12">
        <f ca="1">IF(A395&lt;$B$1,VLOOKUP(A395,[1]DI!$A$4:$B$15000,2,FALSE),0)</f>
        <v>5.1499999999999997E-2</v>
      </c>
      <c r="E395" s="13">
        <f t="shared" ca="1" si="105"/>
        <v>1.0001993</v>
      </c>
      <c r="F395" s="13">
        <f ca="1">(TRUNC(PRODUCT($E$12:$E394),16))</f>
        <v>1.0284566318686099</v>
      </c>
      <c r="G395" s="13">
        <f t="shared" ca="1" si="113"/>
        <v>1.0253869573325001</v>
      </c>
      <c r="H395" s="13">
        <f t="shared" ca="1" si="106"/>
        <v>1.0029936699999999</v>
      </c>
      <c r="I395" s="12">
        <f t="shared" si="114"/>
        <v>1.7500000000000002E-2</v>
      </c>
      <c r="J395" s="34">
        <f t="shared" si="115"/>
        <v>44424</v>
      </c>
      <c r="K395" s="2">
        <f t="shared" si="116"/>
        <v>15</v>
      </c>
      <c r="L395" s="17">
        <f t="shared" si="117"/>
        <v>15</v>
      </c>
      <c r="M395" s="11">
        <f t="shared" si="107"/>
        <v>1.00103319</v>
      </c>
      <c r="N395" s="11">
        <f t="shared" ca="1" si="108"/>
        <v>1.0040299530000001</v>
      </c>
      <c r="O395" s="17">
        <f t="shared" si="118"/>
        <v>0</v>
      </c>
      <c r="P395" s="13">
        <f t="shared" ca="1" si="109"/>
        <v>40.299529999999997</v>
      </c>
      <c r="Q395" s="20">
        <f t="shared" si="110"/>
        <v>0</v>
      </c>
      <c r="R395" s="13">
        <f t="shared" si="119"/>
        <v>0</v>
      </c>
      <c r="S395" s="4" t="str">
        <f t="shared" si="120"/>
        <v>J=</v>
      </c>
      <c r="T395" s="34">
        <f t="shared" si="121"/>
        <v>44606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42">
        <f t="shared" si="111"/>
        <v>44446</v>
      </c>
      <c r="B396" s="72">
        <f t="shared" ca="1" si="122"/>
        <v>10042.991980000001</v>
      </c>
      <c r="C396" s="6">
        <f t="shared" si="112"/>
        <v>10000</v>
      </c>
      <c r="D396" s="12">
        <f ca="1">IF(A396&lt;$B$1,VLOOKUP(A396,[1]DI!$A$4:$B$15000,2,FALSE),0)</f>
        <v>0</v>
      </c>
      <c r="E396" s="13">
        <f t="shared" ref="E396:E459" ca="1" si="123">ROUND(((1+D396)^(1/252)),8)</f>
        <v>1</v>
      </c>
      <c r="F396" s="13">
        <f ca="1">(TRUNC(PRODUCT($E$12:$E395),16))</f>
        <v>1.02866160327534</v>
      </c>
      <c r="G396" s="13">
        <f t="shared" ca="1" si="113"/>
        <v>1.0253869573325001</v>
      </c>
      <c r="H396" s="13">
        <f t="shared" ref="H396:H459" ca="1" si="124">ROUND(F396/G396,8)</f>
        <v>1.0031935700000001</v>
      </c>
      <c r="I396" s="12">
        <f t="shared" si="114"/>
        <v>1.7500000000000002E-2</v>
      </c>
      <c r="J396" s="34">
        <f t="shared" si="115"/>
        <v>44424</v>
      </c>
      <c r="K396" s="2">
        <f t="shared" si="116"/>
        <v>15</v>
      </c>
      <c r="L396" s="17">
        <f t="shared" si="117"/>
        <v>16</v>
      </c>
      <c r="M396" s="11">
        <f t="shared" ref="M396:M459" si="125">ROUND((I396+1)^(L396/252),9)</f>
        <v>1.001102108</v>
      </c>
      <c r="N396" s="11">
        <f t="shared" ref="N396:N459" ca="1" si="126">ROUND(H396*M396,9)</f>
        <v>1.004299198</v>
      </c>
      <c r="O396" s="17">
        <f t="shared" si="118"/>
        <v>0</v>
      </c>
      <c r="P396" s="13">
        <f t="shared" ref="P396:P459" ca="1" si="127">TRUNC(((N396-1)*C396),8)</f>
        <v>42.991979999999998</v>
      </c>
      <c r="Q396" s="20">
        <f t="shared" ref="Q396:Q459" si="128">IF($O396&gt;0,VLOOKUP($O396,$W$12:$AC$29,7),0)</f>
        <v>0</v>
      </c>
      <c r="R396" s="13">
        <f t="shared" si="119"/>
        <v>0</v>
      </c>
      <c r="S396" s="4" t="str">
        <f t="shared" si="120"/>
        <v>J=</v>
      </c>
      <c r="T396" s="34">
        <f t="shared" si="121"/>
        <v>44606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42">
        <f t="shared" ref="A397:A460" si="129">(A396+1)</f>
        <v>44447</v>
      </c>
      <c r="B397" s="72">
        <f t="shared" ca="1" si="122"/>
        <v>10042.991980000001</v>
      </c>
      <c r="C397" s="6">
        <f t="shared" ref="C397:C460" si="130">(C396-R396)</f>
        <v>10000</v>
      </c>
      <c r="D397" s="12">
        <f ca="1">IF(A397&lt;$B$1,VLOOKUP(A397,[1]DI!$A$4:$B$15000,2,FALSE),0)</f>
        <v>5.1499999999999997E-2</v>
      </c>
      <c r="E397" s="13">
        <f t="shared" ca="1" si="123"/>
        <v>1.0001993</v>
      </c>
      <c r="F397" s="13">
        <f ca="1">(TRUNC(PRODUCT($E$12:$E396),16))</f>
        <v>1.02866160327534</v>
      </c>
      <c r="G397" s="13">
        <f t="shared" ref="G397:G460" ca="1" si="131">IF(O396&gt;0,F396,G396)</f>
        <v>1.0253869573325001</v>
      </c>
      <c r="H397" s="13">
        <f t="shared" ca="1" si="124"/>
        <v>1.0031935700000001</v>
      </c>
      <c r="I397" s="12">
        <f t="shared" ref="I397:I460" si="132">I396</f>
        <v>1.7500000000000002E-2</v>
      </c>
      <c r="J397" s="34">
        <f t="shared" ref="J397:J460" si="133">IF(O396&gt;0,VLOOKUP(O396,W$12:AG$150,2),J396)</f>
        <v>44424</v>
      </c>
      <c r="K397" s="2">
        <f t="shared" ref="K397:K460" si="134">IF(A397&gt;J397,IF(NETWORKDAYS(J397,A397,$W$31:$W$544)-1=0,1,NETWORKDAYS(J397,A397,$W$31:$W$544)-1),0)</f>
        <v>16</v>
      </c>
      <c r="L397" s="17">
        <f t="shared" ref="L397:L460" si="135">IF(AND(K397=1,K396=1),1,IF(K397&gt;0,IF(K397=K396,K397+1,K397),0))</f>
        <v>16</v>
      </c>
      <c r="M397" s="11">
        <f t="shared" si="125"/>
        <v>1.001102108</v>
      </c>
      <c r="N397" s="11">
        <f t="shared" ca="1" si="126"/>
        <v>1.004299198</v>
      </c>
      <c r="O397" s="17">
        <f t="shared" ref="O397:O460" si="136">IF(VLOOKUP(A397,X$12:AE$150,8)=VLOOKUP(A396,X$12:AE$150,8),0,VLOOKUP(A397,X$12:AE$150,8))</f>
        <v>0</v>
      </c>
      <c r="P397" s="13">
        <f t="shared" ca="1" si="127"/>
        <v>42.991979999999998</v>
      </c>
      <c r="Q397" s="20">
        <f t="shared" si="128"/>
        <v>0</v>
      </c>
      <c r="R397" s="13">
        <f t="shared" ref="R397:R460" si="137">IF(Q397&gt;0,TRUNC(Q397*C397,8),0)</f>
        <v>0</v>
      </c>
      <c r="S397" s="4" t="str">
        <f t="shared" ref="S397:S460" si="138">IF(O396&gt;0,VLOOKUP(O396,W$12:AG$150,10),S396)</f>
        <v>J=</v>
      </c>
      <c r="T397" s="34">
        <f t="shared" ref="T397:T460" si="139">IF(O396&gt;0,VLOOKUP(O396,W$12:AG$150,11),T396)</f>
        <v>44606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42">
        <f t="shared" si="129"/>
        <v>44448</v>
      </c>
      <c r="B398" s="72">
        <f t="shared" ref="B398:B461" ca="1" si="140">IF(A398&lt;=TODAY(),C398+P398,IF(AND(A398&gt;TODAY(),A398&lt;=$B$1),IF(VLOOKUP(TODAY(),$A$10:$D$5000,4,FALSE)=0,"n.d",C398+P398),"n.d"))</f>
        <v>10045.68514</v>
      </c>
      <c r="C398" s="6">
        <f t="shared" si="130"/>
        <v>10000</v>
      </c>
      <c r="D398" s="12">
        <f ca="1">IF(A398&lt;$B$1,VLOOKUP(A398,[1]DI!$A$4:$B$15000,2,FALSE),0)</f>
        <v>5.1499999999999997E-2</v>
      </c>
      <c r="E398" s="13">
        <f t="shared" ca="1" si="123"/>
        <v>1.0001993</v>
      </c>
      <c r="F398" s="13">
        <f ca="1">(TRUNC(PRODUCT($E$12:$E397),16))</f>
        <v>1.0288666155328701</v>
      </c>
      <c r="G398" s="13">
        <f t="shared" ca="1" si="131"/>
        <v>1.0253869573325001</v>
      </c>
      <c r="H398" s="13">
        <f t="shared" ca="1" si="124"/>
        <v>1.00339351</v>
      </c>
      <c r="I398" s="12">
        <f t="shared" si="132"/>
        <v>1.7500000000000002E-2</v>
      </c>
      <c r="J398" s="34">
        <f t="shared" si="133"/>
        <v>44424</v>
      </c>
      <c r="K398" s="2">
        <f t="shared" si="134"/>
        <v>17</v>
      </c>
      <c r="L398" s="17">
        <f t="shared" si="135"/>
        <v>17</v>
      </c>
      <c r="M398" s="11">
        <f t="shared" si="125"/>
        <v>1.0011710300000001</v>
      </c>
      <c r="N398" s="11">
        <f t="shared" ca="1" si="126"/>
        <v>1.004568514</v>
      </c>
      <c r="O398" s="17">
        <f t="shared" si="136"/>
        <v>0</v>
      </c>
      <c r="P398" s="13">
        <f t="shared" ca="1" si="127"/>
        <v>45.685139999999997</v>
      </c>
      <c r="Q398" s="20">
        <f t="shared" si="128"/>
        <v>0</v>
      </c>
      <c r="R398" s="13">
        <f t="shared" si="137"/>
        <v>0</v>
      </c>
      <c r="S398" s="4" t="str">
        <f t="shared" si="138"/>
        <v>J=</v>
      </c>
      <c r="T398" s="34">
        <f t="shared" si="139"/>
        <v>44606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42">
        <f t="shared" si="129"/>
        <v>44449</v>
      </c>
      <c r="B399" s="72">
        <f t="shared" ca="1" si="140"/>
        <v>10048.37892999</v>
      </c>
      <c r="C399" s="6">
        <f t="shared" si="130"/>
        <v>10000</v>
      </c>
      <c r="D399" s="12">
        <f ca="1">IF(A399&lt;$B$1,VLOOKUP(A399,[1]DI!$A$4:$B$15000,2,FALSE),0)</f>
        <v>5.1499999999999997E-2</v>
      </c>
      <c r="E399" s="13">
        <f t="shared" ca="1" si="123"/>
        <v>1.0001993</v>
      </c>
      <c r="F399" s="13">
        <f ca="1">(TRUNC(PRODUCT($E$12:$E398),16))</f>
        <v>1.02907166864935</v>
      </c>
      <c r="G399" s="13">
        <f t="shared" ca="1" si="131"/>
        <v>1.0253869573325001</v>
      </c>
      <c r="H399" s="13">
        <f t="shared" ca="1" si="124"/>
        <v>1.0035934799999999</v>
      </c>
      <c r="I399" s="12">
        <f t="shared" si="132"/>
        <v>1.7500000000000002E-2</v>
      </c>
      <c r="J399" s="34">
        <f t="shared" si="133"/>
        <v>44424</v>
      </c>
      <c r="K399" s="2">
        <f t="shared" si="134"/>
        <v>18</v>
      </c>
      <c r="L399" s="17">
        <f t="shared" si="135"/>
        <v>18</v>
      </c>
      <c r="M399" s="11">
        <f t="shared" si="125"/>
        <v>1.0012399569999999</v>
      </c>
      <c r="N399" s="11">
        <f t="shared" ca="1" si="126"/>
        <v>1.0048378929999999</v>
      </c>
      <c r="O399" s="17">
        <f t="shared" si="136"/>
        <v>0</v>
      </c>
      <c r="P399" s="13">
        <f t="shared" ca="1" si="127"/>
        <v>48.378929990000003</v>
      </c>
      <c r="Q399" s="20">
        <f t="shared" si="128"/>
        <v>0</v>
      </c>
      <c r="R399" s="13">
        <f t="shared" si="137"/>
        <v>0</v>
      </c>
      <c r="S399" s="4" t="str">
        <f t="shared" si="138"/>
        <v>J=</v>
      </c>
      <c r="T399" s="34">
        <f t="shared" si="139"/>
        <v>44606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42">
        <f t="shared" si="129"/>
        <v>44450</v>
      </c>
      <c r="B400" s="72">
        <f t="shared" ca="1" si="140"/>
        <v>10051.07353</v>
      </c>
      <c r="C400" s="6">
        <f t="shared" si="130"/>
        <v>10000</v>
      </c>
      <c r="D400" s="12">
        <f ca="1">IF(A400&lt;$B$1,VLOOKUP(A400,[1]DI!$A$4:$B$15000,2,FALSE),0)</f>
        <v>0</v>
      </c>
      <c r="E400" s="13">
        <f t="shared" ca="1" si="123"/>
        <v>1</v>
      </c>
      <c r="F400" s="13">
        <f ca="1">(TRUNC(PRODUCT($E$12:$E399),16))</f>
        <v>1.02927676263291</v>
      </c>
      <c r="G400" s="13">
        <f t="shared" ca="1" si="131"/>
        <v>1.0253869573325001</v>
      </c>
      <c r="H400" s="13">
        <f t="shared" ca="1" si="124"/>
        <v>1.0037935</v>
      </c>
      <c r="I400" s="12">
        <f t="shared" si="132"/>
        <v>1.7500000000000002E-2</v>
      </c>
      <c r="J400" s="34">
        <f t="shared" si="133"/>
        <v>44424</v>
      </c>
      <c r="K400" s="2">
        <f t="shared" si="134"/>
        <v>18</v>
      </c>
      <c r="L400" s="17">
        <f t="shared" si="135"/>
        <v>19</v>
      </c>
      <c r="M400" s="11">
        <f t="shared" si="125"/>
        <v>1.0013088880000001</v>
      </c>
      <c r="N400" s="11">
        <f t="shared" ca="1" si="126"/>
        <v>1.0051073530000001</v>
      </c>
      <c r="O400" s="17">
        <f t="shared" si="136"/>
        <v>0</v>
      </c>
      <c r="P400" s="13">
        <f t="shared" ca="1" si="127"/>
        <v>51.073529999999998</v>
      </c>
      <c r="Q400" s="20">
        <f t="shared" si="128"/>
        <v>0</v>
      </c>
      <c r="R400" s="13">
        <f t="shared" si="137"/>
        <v>0</v>
      </c>
      <c r="S400" s="4" t="str">
        <f t="shared" si="138"/>
        <v>J=</v>
      </c>
      <c r="T400" s="34">
        <f t="shared" si="139"/>
        <v>44606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42">
        <f t="shared" si="129"/>
        <v>44451</v>
      </c>
      <c r="B401" s="72">
        <f t="shared" ca="1" si="140"/>
        <v>10051.07353</v>
      </c>
      <c r="C401" s="6">
        <f t="shared" si="130"/>
        <v>10000</v>
      </c>
      <c r="D401" s="12">
        <f ca="1">IF(A401&lt;$B$1,VLOOKUP(A401,[1]DI!$A$4:$B$15000,2,FALSE),0)</f>
        <v>0</v>
      </c>
      <c r="E401" s="13">
        <f t="shared" ca="1" si="123"/>
        <v>1</v>
      </c>
      <c r="F401" s="13">
        <f ca="1">(TRUNC(PRODUCT($E$12:$E400),16))</f>
        <v>1.02927676263291</v>
      </c>
      <c r="G401" s="13">
        <f t="shared" ca="1" si="131"/>
        <v>1.0253869573325001</v>
      </c>
      <c r="H401" s="13">
        <f t="shared" ca="1" si="124"/>
        <v>1.0037935</v>
      </c>
      <c r="I401" s="12">
        <f t="shared" si="132"/>
        <v>1.7500000000000002E-2</v>
      </c>
      <c r="J401" s="34">
        <f t="shared" si="133"/>
        <v>44424</v>
      </c>
      <c r="K401" s="2">
        <f t="shared" si="134"/>
        <v>18</v>
      </c>
      <c r="L401" s="17">
        <f t="shared" si="135"/>
        <v>19</v>
      </c>
      <c r="M401" s="11">
        <f t="shared" si="125"/>
        <v>1.0013088880000001</v>
      </c>
      <c r="N401" s="11">
        <f t="shared" ca="1" si="126"/>
        <v>1.0051073530000001</v>
      </c>
      <c r="O401" s="17">
        <f t="shared" si="136"/>
        <v>0</v>
      </c>
      <c r="P401" s="13">
        <f t="shared" ca="1" si="127"/>
        <v>51.073529999999998</v>
      </c>
      <c r="Q401" s="20">
        <f t="shared" si="128"/>
        <v>0</v>
      </c>
      <c r="R401" s="13">
        <f t="shared" si="137"/>
        <v>0</v>
      </c>
      <c r="S401" s="4" t="str">
        <f t="shared" si="138"/>
        <v>J=</v>
      </c>
      <c r="T401" s="34">
        <f t="shared" si="139"/>
        <v>44606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42">
        <f t="shared" si="129"/>
        <v>44452</v>
      </c>
      <c r="B402" s="72">
        <f t="shared" ca="1" si="140"/>
        <v>10051.07353</v>
      </c>
      <c r="C402" s="6">
        <f t="shared" si="130"/>
        <v>10000</v>
      </c>
      <c r="D402" s="12">
        <f ca="1">IF(A402&lt;$B$1,VLOOKUP(A402,[1]DI!$A$4:$B$15000,2,FALSE),0)</f>
        <v>5.1499999999999997E-2</v>
      </c>
      <c r="E402" s="13">
        <f t="shared" ca="1" si="123"/>
        <v>1.0001993</v>
      </c>
      <c r="F402" s="13">
        <f ca="1">(TRUNC(PRODUCT($E$12:$E401),16))</f>
        <v>1.02927676263291</v>
      </c>
      <c r="G402" s="13">
        <f t="shared" ca="1" si="131"/>
        <v>1.0253869573325001</v>
      </c>
      <c r="H402" s="13">
        <f t="shared" ca="1" si="124"/>
        <v>1.0037935</v>
      </c>
      <c r="I402" s="12">
        <f t="shared" si="132"/>
        <v>1.7500000000000002E-2</v>
      </c>
      <c r="J402" s="34">
        <f t="shared" si="133"/>
        <v>44424</v>
      </c>
      <c r="K402" s="2">
        <f t="shared" si="134"/>
        <v>19</v>
      </c>
      <c r="L402" s="17">
        <f t="shared" si="135"/>
        <v>19</v>
      </c>
      <c r="M402" s="11">
        <f t="shared" si="125"/>
        <v>1.0013088880000001</v>
      </c>
      <c r="N402" s="11">
        <f t="shared" ca="1" si="126"/>
        <v>1.0051073530000001</v>
      </c>
      <c r="O402" s="17">
        <f t="shared" si="136"/>
        <v>0</v>
      </c>
      <c r="P402" s="13">
        <f t="shared" ca="1" si="127"/>
        <v>51.073529999999998</v>
      </c>
      <c r="Q402" s="20">
        <f t="shared" si="128"/>
        <v>0</v>
      </c>
      <c r="R402" s="13">
        <f t="shared" si="137"/>
        <v>0</v>
      </c>
      <c r="S402" s="4" t="str">
        <f t="shared" si="138"/>
        <v>J=</v>
      </c>
      <c r="T402" s="34">
        <f t="shared" si="139"/>
        <v>44606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42">
        <f t="shared" si="129"/>
        <v>44453</v>
      </c>
      <c r="B403" s="72">
        <f t="shared" ca="1" si="140"/>
        <v>10053.76886</v>
      </c>
      <c r="C403" s="6">
        <f t="shared" si="130"/>
        <v>10000</v>
      </c>
      <c r="D403" s="12">
        <f ca="1">IF(A403&lt;$B$1,VLOOKUP(A403,[1]DI!$A$4:$B$15000,2,FALSE),0)</f>
        <v>5.1499999999999997E-2</v>
      </c>
      <c r="E403" s="13">
        <f t="shared" ca="1" si="123"/>
        <v>1.0001993</v>
      </c>
      <c r="F403" s="13">
        <f ca="1">(TRUNC(PRODUCT($E$12:$E402),16))</f>
        <v>1.0294818974916999</v>
      </c>
      <c r="G403" s="13">
        <f t="shared" ca="1" si="131"/>
        <v>1.0253869573325001</v>
      </c>
      <c r="H403" s="13">
        <f t="shared" ca="1" si="124"/>
        <v>1.0039935600000001</v>
      </c>
      <c r="I403" s="12">
        <f t="shared" si="132"/>
        <v>1.7500000000000002E-2</v>
      </c>
      <c r="J403" s="34">
        <f t="shared" si="133"/>
        <v>44424</v>
      </c>
      <c r="K403" s="2">
        <f t="shared" si="134"/>
        <v>20</v>
      </c>
      <c r="L403" s="17">
        <f t="shared" si="135"/>
        <v>20</v>
      </c>
      <c r="M403" s="11">
        <f t="shared" si="125"/>
        <v>1.001377824</v>
      </c>
      <c r="N403" s="11">
        <f t="shared" ca="1" si="126"/>
        <v>1.0053768860000001</v>
      </c>
      <c r="O403" s="17">
        <f t="shared" si="136"/>
        <v>0</v>
      </c>
      <c r="P403" s="13">
        <f t="shared" ca="1" si="127"/>
        <v>53.768859999999997</v>
      </c>
      <c r="Q403" s="20">
        <f t="shared" si="128"/>
        <v>0</v>
      </c>
      <c r="R403" s="13">
        <f t="shared" si="137"/>
        <v>0</v>
      </c>
      <c r="S403" s="4" t="str">
        <f t="shared" si="138"/>
        <v>J=</v>
      </c>
      <c r="T403" s="34">
        <f t="shared" si="139"/>
        <v>44606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42">
        <f t="shared" si="129"/>
        <v>44454</v>
      </c>
      <c r="B404" s="72">
        <f t="shared" ca="1" si="140"/>
        <v>10056.46481999</v>
      </c>
      <c r="C404" s="6">
        <f t="shared" si="130"/>
        <v>10000</v>
      </c>
      <c r="D404" s="12">
        <f ca="1">IF(A404&lt;$B$1,VLOOKUP(A404,[1]DI!$A$4:$B$15000,2,FALSE),0)</f>
        <v>5.1499999999999997E-2</v>
      </c>
      <c r="E404" s="13">
        <f t="shared" ca="1" si="123"/>
        <v>1.0001993</v>
      </c>
      <c r="F404" s="13">
        <f ca="1">(TRUNC(PRODUCT($E$12:$E403),16))</f>
        <v>1.0296870732338701</v>
      </c>
      <c r="G404" s="13">
        <f t="shared" ca="1" si="131"/>
        <v>1.0253869573325001</v>
      </c>
      <c r="H404" s="13">
        <f t="shared" ca="1" si="124"/>
        <v>1.0041936499999999</v>
      </c>
      <c r="I404" s="12">
        <f t="shared" si="132"/>
        <v>1.7500000000000002E-2</v>
      </c>
      <c r="J404" s="34">
        <f t="shared" si="133"/>
        <v>44424</v>
      </c>
      <c r="K404" s="2">
        <f t="shared" si="134"/>
        <v>21</v>
      </c>
      <c r="L404" s="17">
        <f t="shared" si="135"/>
        <v>21</v>
      </c>
      <c r="M404" s="11">
        <f t="shared" si="125"/>
        <v>1.0014467650000001</v>
      </c>
      <c r="N404" s="11">
        <f t="shared" ca="1" si="126"/>
        <v>1.005646482</v>
      </c>
      <c r="O404" s="17">
        <f t="shared" si="136"/>
        <v>0</v>
      </c>
      <c r="P404" s="13">
        <f t="shared" ca="1" si="127"/>
        <v>56.464819990000002</v>
      </c>
      <c r="Q404" s="20">
        <f t="shared" si="128"/>
        <v>0</v>
      </c>
      <c r="R404" s="13">
        <f t="shared" si="137"/>
        <v>0</v>
      </c>
      <c r="S404" s="4" t="str">
        <f t="shared" si="138"/>
        <v>J=</v>
      </c>
      <c r="T404" s="34">
        <f t="shared" si="139"/>
        <v>44606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42">
        <f t="shared" si="129"/>
        <v>44455</v>
      </c>
      <c r="B405" s="72">
        <f t="shared" ca="1" si="140"/>
        <v>10059.161609999999</v>
      </c>
      <c r="C405" s="6">
        <f t="shared" si="130"/>
        <v>10000</v>
      </c>
      <c r="D405" s="12">
        <f ca="1">IF(A405&lt;$B$1,VLOOKUP(A405,[1]DI!$A$4:$B$15000,2,FALSE),0)</f>
        <v>5.1499999999999997E-2</v>
      </c>
      <c r="E405" s="13">
        <f t="shared" ca="1" si="123"/>
        <v>1.0001993</v>
      </c>
      <c r="F405" s="13">
        <f ca="1">(TRUNC(PRODUCT($E$12:$E404),16))</f>
        <v>1.02989228986757</v>
      </c>
      <c r="G405" s="13">
        <f t="shared" ca="1" si="131"/>
        <v>1.0253869573325001</v>
      </c>
      <c r="H405" s="13">
        <f t="shared" ca="1" si="124"/>
        <v>1.00439379</v>
      </c>
      <c r="I405" s="12">
        <f t="shared" si="132"/>
        <v>1.7500000000000002E-2</v>
      </c>
      <c r="J405" s="34">
        <f t="shared" si="133"/>
        <v>44424</v>
      </c>
      <c r="K405" s="2">
        <f t="shared" si="134"/>
        <v>22</v>
      </c>
      <c r="L405" s="17">
        <f t="shared" si="135"/>
        <v>22</v>
      </c>
      <c r="M405" s="11">
        <f t="shared" si="125"/>
        <v>1.0015157109999999</v>
      </c>
      <c r="N405" s="11">
        <f t="shared" ca="1" si="126"/>
        <v>1.005916161</v>
      </c>
      <c r="O405" s="17">
        <f t="shared" si="136"/>
        <v>0</v>
      </c>
      <c r="P405" s="13">
        <f t="shared" ca="1" si="127"/>
        <v>59.161610000000003</v>
      </c>
      <c r="Q405" s="20">
        <f t="shared" si="128"/>
        <v>0</v>
      </c>
      <c r="R405" s="13">
        <f t="shared" si="137"/>
        <v>0</v>
      </c>
      <c r="S405" s="4" t="str">
        <f t="shared" si="138"/>
        <v>J=</v>
      </c>
      <c r="T405" s="34">
        <f t="shared" si="139"/>
        <v>44606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42">
        <f t="shared" si="129"/>
        <v>44456</v>
      </c>
      <c r="B406" s="72">
        <f t="shared" ca="1" si="140"/>
        <v>10061.859019990001</v>
      </c>
      <c r="C406" s="6">
        <f t="shared" si="130"/>
        <v>10000</v>
      </c>
      <c r="D406" s="12">
        <f ca="1">IF(A406&lt;$B$1,VLOOKUP(A406,[1]DI!$A$4:$B$15000,2,FALSE),0)</f>
        <v>5.1499999999999997E-2</v>
      </c>
      <c r="E406" s="13">
        <f t="shared" ca="1" si="123"/>
        <v>1.0001993</v>
      </c>
      <c r="F406" s="13">
        <f ca="1">(TRUNC(PRODUCT($E$12:$E405),16))</f>
        <v>1.03009754740094</v>
      </c>
      <c r="G406" s="13">
        <f t="shared" ca="1" si="131"/>
        <v>1.0253869573325001</v>
      </c>
      <c r="H406" s="13">
        <f t="shared" ca="1" si="124"/>
        <v>1.00459396</v>
      </c>
      <c r="I406" s="12">
        <f t="shared" si="132"/>
        <v>1.7500000000000002E-2</v>
      </c>
      <c r="J406" s="34">
        <f t="shared" si="133"/>
        <v>44424</v>
      </c>
      <c r="K406" s="2">
        <f t="shared" si="134"/>
        <v>23</v>
      </c>
      <c r="L406" s="17">
        <f t="shared" si="135"/>
        <v>23</v>
      </c>
      <c r="M406" s="11">
        <f t="shared" si="125"/>
        <v>1.001584662</v>
      </c>
      <c r="N406" s="11">
        <f t="shared" ca="1" si="126"/>
        <v>1.0061859019999999</v>
      </c>
      <c r="O406" s="17">
        <f t="shared" si="136"/>
        <v>0</v>
      </c>
      <c r="P406" s="13">
        <f t="shared" ca="1" si="127"/>
        <v>61.85901999</v>
      </c>
      <c r="Q406" s="20">
        <f t="shared" si="128"/>
        <v>0</v>
      </c>
      <c r="R406" s="13">
        <f t="shared" si="137"/>
        <v>0</v>
      </c>
      <c r="S406" s="4" t="str">
        <f t="shared" si="138"/>
        <v>J=</v>
      </c>
      <c r="T406" s="34">
        <f t="shared" si="139"/>
        <v>44606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42">
        <f t="shared" si="129"/>
        <v>44457</v>
      </c>
      <c r="B407" s="72">
        <f t="shared" ca="1" si="140"/>
        <v>10064.557249990001</v>
      </c>
      <c r="C407" s="6">
        <f t="shared" si="130"/>
        <v>10000</v>
      </c>
      <c r="D407" s="12">
        <f ca="1">IF(A407&lt;$B$1,VLOOKUP(A407,[1]DI!$A$4:$B$15000,2,FALSE),0)</f>
        <v>0</v>
      </c>
      <c r="E407" s="13">
        <f t="shared" ca="1" si="123"/>
        <v>1</v>
      </c>
      <c r="F407" s="13">
        <f ca="1">(TRUNC(PRODUCT($E$12:$E406),16))</f>
        <v>1.0303028458421399</v>
      </c>
      <c r="G407" s="13">
        <f t="shared" ca="1" si="131"/>
        <v>1.0253869573325001</v>
      </c>
      <c r="H407" s="13">
        <f t="shared" ca="1" si="124"/>
        <v>1.00479418</v>
      </c>
      <c r="I407" s="12">
        <f t="shared" si="132"/>
        <v>1.7500000000000002E-2</v>
      </c>
      <c r="J407" s="34">
        <f t="shared" si="133"/>
        <v>44424</v>
      </c>
      <c r="K407" s="2">
        <f t="shared" si="134"/>
        <v>23</v>
      </c>
      <c r="L407" s="17">
        <f t="shared" si="135"/>
        <v>24</v>
      </c>
      <c r="M407" s="11">
        <f t="shared" si="125"/>
        <v>1.0016536170000001</v>
      </c>
      <c r="N407" s="11">
        <f t="shared" ca="1" si="126"/>
        <v>1.0064557249999999</v>
      </c>
      <c r="O407" s="17">
        <f t="shared" si="136"/>
        <v>0</v>
      </c>
      <c r="P407" s="13">
        <f t="shared" ca="1" si="127"/>
        <v>64.557249990000003</v>
      </c>
      <c r="Q407" s="20">
        <f t="shared" si="128"/>
        <v>0</v>
      </c>
      <c r="R407" s="13">
        <f t="shared" si="137"/>
        <v>0</v>
      </c>
      <c r="S407" s="4" t="str">
        <f t="shared" si="138"/>
        <v>J=</v>
      </c>
      <c r="T407" s="34">
        <f t="shared" si="139"/>
        <v>44606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42">
        <f t="shared" si="129"/>
        <v>44458</v>
      </c>
      <c r="B408" s="72">
        <f t="shared" ca="1" si="140"/>
        <v>10064.557249990001</v>
      </c>
      <c r="C408" s="6">
        <f t="shared" si="130"/>
        <v>10000</v>
      </c>
      <c r="D408" s="12">
        <f ca="1">IF(A408&lt;$B$1,VLOOKUP(A408,[1]DI!$A$4:$B$15000,2,FALSE),0)</f>
        <v>0</v>
      </c>
      <c r="E408" s="13">
        <f t="shared" ca="1" si="123"/>
        <v>1</v>
      </c>
      <c r="F408" s="13">
        <f ca="1">(TRUNC(PRODUCT($E$12:$E407),16))</f>
        <v>1.0303028458421399</v>
      </c>
      <c r="G408" s="13">
        <f t="shared" ca="1" si="131"/>
        <v>1.0253869573325001</v>
      </c>
      <c r="H408" s="13">
        <f t="shared" ca="1" si="124"/>
        <v>1.00479418</v>
      </c>
      <c r="I408" s="12">
        <f t="shared" si="132"/>
        <v>1.7500000000000002E-2</v>
      </c>
      <c r="J408" s="34">
        <f t="shared" si="133"/>
        <v>44424</v>
      </c>
      <c r="K408" s="2">
        <f t="shared" si="134"/>
        <v>23</v>
      </c>
      <c r="L408" s="17">
        <f t="shared" si="135"/>
        <v>24</v>
      </c>
      <c r="M408" s="11">
        <f t="shared" si="125"/>
        <v>1.0016536170000001</v>
      </c>
      <c r="N408" s="11">
        <f t="shared" ca="1" si="126"/>
        <v>1.0064557249999999</v>
      </c>
      <c r="O408" s="17">
        <f t="shared" si="136"/>
        <v>0</v>
      </c>
      <c r="P408" s="13">
        <f t="shared" ca="1" si="127"/>
        <v>64.557249990000003</v>
      </c>
      <c r="Q408" s="20">
        <f t="shared" si="128"/>
        <v>0</v>
      </c>
      <c r="R408" s="13">
        <f t="shared" si="137"/>
        <v>0</v>
      </c>
      <c r="S408" s="4" t="str">
        <f t="shared" si="138"/>
        <v>J=</v>
      </c>
      <c r="T408" s="34">
        <f t="shared" si="139"/>
        <v>44606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42">
        <f t="shared" si="129"/>
        <v>44459</v>
      </c>
      <c r="B409" s="72">
        <f t="shared" ca="1" si="140"/>
        <v>10064.557249990001</v>
      </c>
      <c r="C409" s="6">
        <f t="shared" si="130"/>
        <v>10000</v>
      </c>
      <c r="D409" s="12">
        <f ca="1">IF(A409&lt;$B$1,VLOOKUP(A409,[1]DI!$A$4:$B$15000,2,FALSE),0)</f>
        <v>5.1499999999999997E-2</v>
      </c>
      <c r="E409" s="13">
        <f t="shared" ca="1" si="123"/>
        <v>1.0001993</v>
      </c>
      <c r="F409" s="13">
        <f ca="1">(TRUNC(PRODUCT($E$12:$E408),16))</f>
        <v>1.0303028458421399</v>
      </c>
      <c r="G409" s="13">
        <f t="shared" ca="1" si="131"/>
        <v>1.0253869573325001</v>
      </c>
      <c r="H409" s="13">
        <f t="shared" ca="1" si="124"/>
        <v>1.00479418</v>
      </c>
      <c r="I409" s="12">
        <f t="shared" si="132"/>
        <v>1.7500000000000002E-2</v>
      </c>
      <c r="J409" s="34">
        <f t="shared" si="133"/>
        <v>44424</v>
      </c>
      <c r="K409" s="2">
        <f t="shared" si="134"/>
        <v>24</v>
      </c>
      <c r="L409" s="17">
        <f t="shared" si="135"/>
        <v>24</v>
      </c>
      <c r="M409" s="11">
        <f t="shared" si="125"/>
        <v>1.0016536170000001</v>
      </c>
      <c r="N409" s="11">
        <f t="shared" ca="1" si="126"/>
        <v>1.0064557249999999</v>
      </c>
      <c r="O409" s="17">
        <f t="shared" si="136"/>
        <v>0</v>
      </c>
      <c r="P409" s="13">
        <f t="shared" ca="1" si="127"/>
        <v>64.557249990000003</v>
      </c>
      <c r="Q409" s="20">
        <f t="shared" si="128"/>
        <v>0</v>
      </c>
      <c r="R409" s="13">
        <f t="shared" si="137"/>
        <v>0</v>
      </c>
      <c r="S409" s="4" t="str">
        <f t="shared" si="138"/>
        <v>J=</v>
      </c>
      <c r="T409" s="34">
        <f t="shared" si="139"/>
        <v>44606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42">
        <f t="shared" si="129"/>
        <v>44460</v>
      </c>
      <c r="B410" s="72">
        <f t="shared" ca="1" si="140"/>
        <v>10067.25609999</v>
      </c>
      <c r="C410" s="6">
        <f t="shared" si="130"/>
        <v>10000</v>
      </c>
      <c r="D410" s="12">
        <f ca="1">IF(A410&lt;$B$1,VLOOKUP(A410,[1]DI!$A$4:$B$15000,2,FALSE),0)</f>
        <v>5.1499999999999997E-2</v>
      </c>
      <c r="E410" s="13">
        <f t="shared" ca="1" si="123"/>
        <v>1.0001993</v>
      </c>
      <c r="F410" s="13">
        <f ca="1">(TRUNC(PRODUCT($E$12:$E409),16))</f>
        <v>1.0305081851993101</v>
      </c>
      <c r="G410" s="13">
        <f t="shared" ca="1" si="131"/>
        <v>1.0253869573325001</v>
      </c>
      <c r="H410" s="13">
        <f t="shared" ca="1" si="124"/>
        <v>1.00499443</v>
      </c>
      <c r="I410" s="12">
        <f t="shared" si="132"/>
        <v>1.7500000000000002E-2</v>
      </c>
      <c r="J410" s="34">
        <f t="shared" si="133"/>
        <v>44424</v>
      </c>
      <c r="K410" s="2">
        <f t="shared" si="134"/>
        <v>25</v>
      </c>
      <c r="L410" s="17">
        <f t="shared" si="135"/>
        <v>25</v>
      </c>
      <c r="M410" s="11">
        <f t="shared" si="125"/>
        <v>1.001722577</v>
      </c>
      <c r="N410" s="11">
        <f t="shared" ca="1" si="126"/>
        <v>1.0067256099999999</v>
      </c>
      <c r="O410" s="17">
        <f t="shared" si="136"/>
        <v>0</v>
      </c>
      <c r="P410" s="13">
        <f t="shared" ca="1" si="127"/>
        <v>67.256099989999996</v>
      </c>
      <c r="Q410" s="20">
        <f t="shared" si="128"/>
        <v>0</v>
      </c>
      <c r="R410" s="13">
        <f t="shared" si="137"/>
        <v>0</v>
      </c>
      <c r="S410" s="4" t="str">
        <f t="shared" si="138"/>
        <v>J=</v>
      </c>
      <c r="T410" s="34">
        <f t="shared" si="139"/>
        <v>44606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42">
        <f t="shared" si="129"/>
        <v>44461</v>
      </c>
      <c r="B411" s="72">
        <f t="shared" ca="1" si="140"/>
        <v>10069.95579</v>
      </c>
      <c r="C411" s="6">
        <f t="shared" si="130"/>
        <v>10000</v>
      </c>
      <c r="D411" s="12">
        <f ca="1">IF(A411&lt;$B$1,VLOOKUP(A411,[1]DI!$A$4:$B$15000,2,FALSE),0)</f>
        <v>5.1499999999999997E-2</v>
      </c>
      <c r="E411" s="13">
        <f t="shared" ca="1" si="123"/>
        <v>1.0001993</v>
      </c>
      <c r="F411" s="13">
        <f ca="1">(TRUNC(PRODUCT($E$12:$E410),16))</f>
        <v>1.0307135654806201</v>
      </c>
      <c r="G411" s="13">
        <f t="shared" ca="1" si="131"/>
        <v>1.0253869573325001</v>
      </c>
      <c r="H411" s="13">
        <f t="shared" ca="1" si="124"/>
        <v>1.0051947299999999</v>
      </c>
      <c r="I411" s="12">
        <f t="shared" si="132"/>
        <v>1.7500000000000002E-2</v>
      </c>
      <c r="J411" s="34">
        <f t="shared" si="133"/>
        <v>44424</v>
      </c>
      <c r="K411" s="2">
        <f t="shared" si="134"/>
        <v>26</v>
      </c>
      <c r="L411" s="17">
        <f t="shared" si="135"/>
        <v>26</v>
      </c>
      <c r="M411" s="11">
        <f t="shared" si="125"/>
        <v>1.0017915420000001</v>
      </c>
      <c r="N411" s="11">
        <f t="shared" ca="1" si="126"/>
        <v>1.006995579</v>
      </c>
      <c r="O411" s="17">
        <f t="shared" si="136"/>
        <v>0</v>
      </c>
      <c r="P411" s="13">
        <f t="shared" ca="1" si="127"/>
        <v>69.955789999999993</v>
      </c>
      <c r="Q411" s="20">
        <f t="shared" si="128"/>
        <v>0</v>
      </c>
      <c r="R411" s="13">
        <f t="shared" si="137"/>
        <v>0</v>
      </c>
      <c r="S411" s="4" t="str">
        <f t="shared" si="138"/>
        <v>J=</v>
      </c>
      <c r="T411" s="34">
        <f t="shared" si="139"/>
        <v>44606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42">
        <f t="shared" si="129"/>
        <v>44462</v>
      </c>
      <c r="B412" s="72">
        <f t="shared" ca="1" si="140"/>
        <v>10072.65619</v>
      </c>
      <c r="C412" s="6">
        <f t="shared" si="130"/>
        <v>10000</v>
      </c>
      <c r="D412" s="12">
        <f ca="1">IF(A412&lt;$B$1,VLOOKUP(A412,[1]DI!$A$4:$B$15000,2,FALSE),0)</f>
        <v>6.1499999999999999E-2</v>
      </c>
      <c r="E412" s="13">
        <f t="shared" ca="1" si="123"/>
        <v>1.0002368699999999</v>
      </c>
      <c r="F412" s="13">
        <f ca="1">(TRUNC(PRODUCT($E$12:$E411),16))</f>
        <v>1.0309189866942201</v>
      </c>
      <c r="G412" s="13">
        <f t="shared" ca="1" si="131"/>
        <v>1.0253869573325001</v>
      </c>
      <c r="H412" s="13">
        <f t="shared" ca="1" si="124"/>
        <v>1.0053950700000001</v>
      </c>
      <c r="I412" s="12">
        <f t="shared" si="132"/>
        <v>1.7500000000000002E-2</v>
      </c>
      <c r="J412" s="34">
        <f t="shared" si="133"/>
        <v>44424</v>
      </c>
      <c r="K412" s="2">
        <f t="shared" si="134"/>
        <v>27</v>
      </c>
      <c r="L412" s="17">
        <f t="shared" si="135"/>
        <v>27</v>
      </c>
      <c r="M412" s="11">
        <f t="shared" si="125"/>
        <v>1.0018605110000001</v>
      </c>
      <c r="N412" s="11">
        <f t="shared" ca="1" si="126"/>
        <v>1.007265619</v>
      </c>
      <c r="O412" s="17">
        <f t="shared" si="136"/>
        <v>0</v>
      </c>
      <c r="P412" s="13">
        <f t="shared" ca="1" si="127"/>
        <v>72.656189999999995</v>
      </c>
      <c r="Q412" s="20">
        <f t="shared" si="128"/>
        <v>0</v>
      </c>
      <c r="R412" s="13">
        <f t="shared" si="137"/>
        <v>0</v>
      </c>
      <c r="S412" s="4" t="str">
        <f t="shared" si="138"/>
        <v>J=</v>
      </c>
      <c r="T412" s="34">
        <f t="shared" si="139"/>
        <v>44606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42">
        <f t="shared" si="129"/>
        <v>44463</v>
      </c>
      <c r="B413" s="72">
        <f t="shared" ca="1" si="140"/>
        <v>10075.73564999</v>
      </c>
      <c r="C413" s="6">
        <f t="shared" si="130"/>
        <v>10000</v>
      </c>
      <c r="D413" s="12">
        <f ca="1">IF(A413&lt;$B$1,VLOOKUP(A413,[1]DI!$A$4:$B$15000,2,FALSE),0)</f>
        <v>6.1499999999999999E-2</v>
      </c>
      <c r="E413" s="13">
        <f t="shared" ca="1" si="123"/>
        <v>1.0002368699999999</v>
      </c>
      <c r="F413" s="13">
        <f ca="1">(TRUNC(PRODUCT($E$12:$E412),16))</f>
        <v>1.0311631804746</v>
      </c>
      <c r="G413" s="13">
        <f t="shared" ca="1" si="131"/>
        <v>1.0253869573325001</v>
      </c>
      <c r="H413" s="13">
        <f t="shared" ca="1" si="124"/>
        <v>1.0056332100000001</v>
      </c>
      <c r="I413" s="12">
        <f t="shared" si="132"/>
        <v>1.7500000000000002E-2</v>
      </c>
      <c r="J413" s="34">
        <f t="shared" si="133"/>
        <v>44424</v>
      </c>
      <c r="K413" s="2">
        <f t="shared" si="134"/>
        <v>28</v>
      </c>
      <c r="L413" s="17">
        <f t="shared" si="135"/>
        <v>28</v>
      </c>
      <c r="M413" s="11">
        <f t="shared" si="125"/>
        <v>1.0019294860000001</v>
      </c>
      <c r="N413" s="11">
        <f t="shared" ca="1" si="126"/>
        <v>1.0075735649999999</v>
      </c>
      <c r="O413" s="17">
        <f t="shared" si="136"/>
        <v>0</v>
      </c>
      <c r="P413" s="13">
        <f t="shared" ca="1" si="127"/>
        <v>75.735649989999999</v>
      </c>
      <c r="Q413" s="20">
        <f t="shared" si="128"/>
        <v>0</v>
      </c>
      <c r="R413" s="13">
        <f t="shared" si="137"/>
        <v>0</v>
      </c>
      <c r="S413" s="4" t="str">
        <f t="shared" si="138"/>
        <v>J=</v>
      </c>
      <c r="T413" s="34">
        <f t="shared" si="139"/>
        <v>44606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42">
        <f t="shared" si="129"/>
        <v>44464</v>
      </c>
      <c r="B414" s="72">
        <f t="shared" ca="1" si="140"/>
        <v>10078.816189990001</v>
      </c>
      <c r="C414" s="6">
        <f t="shared" si="130"/>
        <v>10000</v>
      </c>
      <c r="D414" s="12">
        <f ca="1">IF(A414&lt;$B$1,VLOOKUP(A414,[1]DI!$A$4:$B$15000,2,FALSE),0)</f>
        <v>0</v>
      </c>
      <c r="E414" s="13">
        <f t="shared" ca="1" si="123"/>
        <v>1</v>
      </c>
      <c r="F414" s="13">
        <f ca="1">(TRUNC(PRODUCT($E$12:$E413),16))</f>
        <v>1.03140743209716</v>
      </c>
      <c r="G414" s="13">
        <f t="shared" ca="1" si="131"/>
        <v>1.0253869573325001</v>
      </c>
      <c r="H414" s="13">
        <f t="shared" ca="1" si="124"/>
        <v>1.0058714200000001</v>
      </c>
      <c r="I414" s="12">
        <f t="shared" si="132"/>
        <v>1.7500000000000002E-2</v>
      </c>
      <c r="J414" s="34">
        <f t="shared" si="133"/>
        <v>44424</v>
      </c>
      <c r="K414" s="2">
        <f t="shared" si="134"/>
        <v>28</v>
      </c>
      <c r="L414" s="17">
        <f t="shared" si="135"/>
        <v>29</v>
      </c>
      <c r="M414" s="11">
        <f t="shared" si="125"/>
        <v>1.001998465</v>
      </c>
      <c r="N414" s="11">
        <f t="shared" ca="1" si="126"/>
        <v>1.007881619</v>
      </c>
      <c r="O414" s="17">
        <f t="shared" si="136"/>
        <v>0</v>
      </c>
      <c r="P414" s="13">
        <f t="shared" ca="1" si="127"/>
        <v>78.816189989999998</v>
      </c>
      <c r="Q414" s="20">
        <f t="shared" si="128"/>
        <v>0</v>
      </c>
      <c r="R414" s="13">
        <f t="shared" si="137"/>
        <v>0</v>
      </c>
      <c r="S414" s="4" t="str">
        <f t="shared" si="138"/>
        <v>J=</v>
      </c>
      <c r="T414" s="34">
        <f t="shared" si="139"/>
        <v>44606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42">
        <f t="shared" si="129"/>
        <v>44465</v>
      </c>
      <c r="B415" s="72">
        <f t="shared" ca="1" si="140"/>
        <v>10078.816189990001</v>
      </c>
      <c r="C415" s="6">
        <f t="shared" si="130"/>
        <v>10000</v>
      </c>
      <c r="D415" s="12">
        <f ca="1">IF(A415&lt;$B$1,VLOOKUP(A415,[1]DI!$A$4:$B$15000,2,FALSE),0)</f>
        <v>0</v>
      </c>
      <c r="E415" s="13">
        <f t="shared" ca="1" si="123"/>
        <v>1</v>
      </c>
      <c r="F415" s="13">
        <f ca="1">(TRUNC(PRODUCT($E$12:$E414),16))</f>
        <v>1.03140743209716</v>
      </c>
      <c r="G415" s="13">
        <f t="shared" ca="1" si="131"/>
        <v>1.0253869573325001</v>
      </c>
      <c r="H415" s="13">
        <f t="shared" ca="1" si="124"/>
        <v>1.0058714200000001</v>
      </c>
      <c r="I415" s="12">
        <f t="shared" si="132"/>
        <v>1.7500000000000002E-2</v>
      </c>
      <c r="J415" s="34">
        <f t="shared" si="133"/>
        <v>44424</v>
      </c>
      <c r="K415" s="2">
        <f t="shared" si="134"/>
        <v>28</v>
      </c>
      <c r="L415" s="17">
        <f t="shared" si="135"/>
        <v>29</v>
      </c>
      <c r="M415" s="11">
        <f t="shared" si="125"/>
        <v>1.001998465</v>
      </c>
      <c r="N415" s="11">
        <f t="shared" ca="1" si="126"/>
        <v>1.007881619</v>
      </c>
      <c r="O415" s="17">
        <f t="shared" si="136"/>
        <v>0</v>
      </c>
      <c r="P415" s="13">
        <f t="shared" ca="1" si="127"/>
        <v>78.816189989999998</v>
      </c>
      <c r="Q415" s="20">
        <f t="shared" si="128"/>
        <v>0</v>
      </c>
      <c r="R415" s="13">
        <f t="shared" si="137"/>
        <v>0</v>
      </c>
      <c r="S415" s="4" t="str">
        <f t="shared" si="138"/>
        <v>J=</v>
      </c>
      <c r="T415" s="34">
        <f t="shared" si="139"/>
        <v>44606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42">
        <f t="shared" si="129"/>
        <v>44466</v>
      </c>
      <c r="B416" s="72">
        <f t="shared" ca="1" si="140"/>
        <v>10078.816189990001</v>
      </c>
      <c r="C416" s="6">
        <f t="shared" si="130"/>
        <v>10000</v>
      </c>
      <c r="D416" s="12">
        <f ca="1">IF(A416&lt;$B$1,VLOOKUP(A416,[1]DI!$A$4:$B$15000,2,FALSE),0)</f>
        <v>6.1499999999999999E-2</v>
      </c>
      <c r="E416" s="13">
        <f t="shared" ca="1" si="123"/>
        <v>1.0002368699999999</v>
      </c>
      <c r="F416" s="13">
        <f ca="1">(TRUNC(PRODUCT($E$12:$E415),16))</f>
        <v>1.03140743209716</v>
      </c>
      <c r="G416" s="13">
        <f t="shared" ca="1" si="131"/>
        <v>1.0253869573325001</v>
      </c>
      <c r="H416" s="13">
        <f t="shared" ca="1" si="124"/>
        <v>1.0058714200000001</v>
      </c>
      <c r="I416" s="12">
        <f t="shared" si="132"/>
        <v>1.7500000000000002E-2</v>
      </c>
      <c r="J416" s="34">
        <f t="shared" si="133"/>
        <v>44424</v>
      </c>
      <c r="K416" s="2">
        <f t="shared" si="134"/>
        <v>29</v>
      </c>
      <c r="L416" s="17">
        <f t="shared" si="135"/>
        <v>29</v>
      </c>
      <c r="M416" s="11">
        <f t="shared" si="125"/>
        <v>1.001998465</v>
      </c>
      <c r="N416" s="11">
        <f t="shared" ca="1" si="126"/>
        <v>1.007881619</v>
      </c>
      <c r="O416" s="17">
        <f t="shared" si="136"/>
        <v>0</v>
      </c>
      <c r="P416" s="13">
        <f t="shared" ca="1" si="127"/>
        <v>78.816189989999998</v>
      </c>
      <c r="Q416" s="20">
        <f t="shared" si="128"/>
        <v>0</v>
      </c>
      <c r="R416" s="13">
        <f t="shared" si="137"/>
        <v>0</v>
      </c>
      <c r="S416" s="4" t="str">
        <f t="shared" si="138"/>
        <v>J=</v>
      </c>
      <c r="T416" s="34">
        <f t="shared" si="139"/>
        <v>44606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42">
        <f t="shared" si="129"/>
        <v>44467</v>
      </c>
      <c r="B417" s="72">
        <f t="shared" ca="1" si="140"/>
        <v>10081.89758999</v>
      </c>
      <c r="C417" s="6">
        <f t="shared" si="130"/>
        <v>10000</v>
      </c>
      <c r="D417" s="12">
        <f ca="1">IF(A417&lt;$B$1,VLOOKUP(A417,[1]DI!$A$4:$B$15000,2,FALSE),0)</f>
        <v>6.1499999999999999E-2</v>
      </c>
      <c r="E417" s="13">
        <f t="shared" ca="1" si="123"/>
        <v>1.0002368699999999</v>
      </c>
      <c r="F417" s="13">
        <f ca="1">(TRUNC(PRODUCT($E$12:$E416),16))</f>
        <v>1.0316517415755999</v>
      </c>
      <c r="G417" s="13">
        <f t="shared" ca="1" si="131"/>
        <v>1.0253869573325001</v>
      </c>
      <c r="H417" s="13">
        <f t="shared" ca="1" si="124"/>
        <v>1.00610968</v>
      </c>
      <c r="I417" s="12">
        <f t="shared" si="132"/>
        <v>1.7500000000000002E-2</v>
      </c>
      <c r="J417" s="34">
        <f t="shared" si="133"/>
        <v>44424</v>
      </c>
      <c r="K417" s="2">
        <f t="shared" si="134"/>
        <v>30</v>
      </c>
      <c r="L417" s="17">
        <f t="shared" si="135"/>
        <v>30</v>
      </c>
      <c r="M417" s="11">
        <f t="shared" si="125"/>
        <v>1.002067448</v>
      </c>
      <c r="N417" s="11">
        <f t="shared" ca="1" si="126"/>
        <v>1.008189759</v>
      </c>
      <c r="O417" s="17">
        <f t="shared" si="136"/>
        <v>0</v>
      </c>
      <c r="P417" s="13">
        <f t="shared" ca="1" si="127"/>
        <v>81.89758999</v>
      </c>
      <c r="Q417" s="20">
        <f t="shared" si="128"/>
        <v>0</v>
      </c>
      <c r="R417" s="13">
        <f t="shared" si="137"/>
        <v>0</v>
      </c>
      <c r="S417" s="4" t="str">
        <f t="shared" si="138"/>
        <v>J=</v>
      </c>
      <c r="T417" s="34">
        <f t="shared" si="139"/>
        <v>44606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42">
        <f t="shared" si="129"/>
        <v>44468</v>
      </c>
      <c r="B418" s="72">
        <f t="shared" ca="1" si="140"/>
        <v>10084.97999</v>
      </c>
      <c r="C418" s="6">
        <f t="shared" si="130"/>
        <v>10000</v>
      </c>
      <c r="D418" s="12">
        <f ca="1">IF(A418&lt;$B$1,VLOOKUP(A418,[1]DI!$A$4:$B$15000,2,FALSE),0)</f>
        <v>6.1499999999999999E-2</v>
      </c>
      <c r="E418" s="13">
        <f t="shared" ca="1" si="123"/>
        <v>1.0002368699999999</v>
      </c>
      <c r="F418" s="13">
        <f ca="1">(TRUNC(PRODUCT($E$12:$E417),16))</f>
        <v>1.03189610892363</v>
      </c>
      <c r="G418" s="13">
        <f t="shared" ca="1" si="131"/>
        <v>1.0253869573325001</v>
      </c>
      <c r="H418" s="13">
        <f t="shared" ca="1" si="124"/>
        <v>1.006348</v>
      </c>
      <c r="I418" s="12">
        <f t="shared" si="132"/>
        <v>1.7500000000000002E-2</v>
      </c>
      <c r="J418" s="34">
        <f t="shared" si="133"/>
        <v>44424</v>
      </c>
      <c r="K418" s="2">
        <f t="shared" si="134"/>
        <v>31</v>
      </c>
      <c r="L418" s="17">
        <f t="shared" si="135"/>
        <v>31</v>
      </c>
      <c r="M418" s="11">
        <f t="shared" si="125"/>
        <v>1.0021364370000001</v>
      </c>
      <c r="N418" s="11">
        <f t="shared" ca="1" si="126"/>
        <v>1.008497999</v>
      </c>
      <c r="O418" s="17">
        <f t="shared" si="136"/>
        <v>0</v>
      </c>
      <c r="P418" s="13">
        <f t="shared" ca="1" si="127"/>
        <v>84.979990000000001</v>
      </c>
      <c r="Q418" s="20">
        <f t="shared" si="128"/>
        <v>0</v>
      </c>
      <c r="R418" s="13">
        <f t="shared" si="137"/>
        <v>0</v>
      </c>
      <c r="S418" s="4" t="str">
        <f t="shared" si="138"/>
        <v>J=</v>
      </c>
      <c r="T418" s="34">
        <f t="shared" si="139"/>
        <v>44606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42">
        <f t="shared" si="129"/>
        <v>44469</v>
      </c>
      <c r="B419" s="72">
        <f t="shared" ca="1" si="140"/>
        <v>10088.06325999</v>
      </c>
      <c r="C419" s="6">
        <f t="shared" si="130"/>
        <v>10000</v>
      </c>
      <c r="D419" s="12">
        <f ca="1">IF(A419&lt;$B$1,VLOOKUP(A419,[1]DI!$A$4:$B$15000,2,FALSE),0)</f>
        <v>6.1499999999999999E-2</v>
      </c>
      <c r="E419" s="13">
        <f t="shared" ca="1" si="123"/>
        <v>1.0002368699999999</v>
      </c>
      <c r="F419" s="13">
        <f ca="1">(TRUNC(PRODUCT($E$12:$E418),16))</f>
        <v>1.0321405341549501</v>
      </c>
      <c r="G419" s="13">
        <f t="shared" ca="1" si="131"/>
        <v>1.0253869573325001</v>
      </c>
      <c r="H419" s="13">
        <f t="shared" ca="1" si="124"/>
        <v>1.00658637</v>
      </c>
      <c r="I419" s="12">
        <f t="shared" si="132"/>
        <v>1.7500000000000002E-2</v>
      </c>
      <c r="J419" s="34">
        <f t="shared" si="133"/>
        <v>44424</v>
      </c>
      <c r="K419" s="2">
        <f t="shared" si="134"/>
        <v>32</v>
      </c>
      <c r="L419" s="17">
        <f t="shared" si="135"/>
        <v>32</v>
      </c>
      <c r="M419" s="11">
        <f t="shared" si="125"/>
        <v>1.0022054300000001</v>
      </c>
      <c r="N419" s="11">
        <f t="shared" ca="1" si="126"/>
        <v>1.008806326</v>
      </c>
      <c r="O419" s="17">
        <f t="shared" si="136"/>
        <v>0</v>
      </c>
      <c r="P419" s="13">
        <f t="shared" ca="1" si="127"/>
        <v>88.063259990000006</v>
      </c>
      <c r="Q419" s="20">
        <f t="shared" si="128"/>
        <v>0</v>
      </c>
      <c r="R419" s="13">
        <f t="shared" si="137"/>
        <v>0</v>
      </c>
      <c r="S419" s="4" t="str">
        <f t="shared" si="138"/>
        <v>J=</v>
      </c>
      <c r="T419" s="34">
        <f t="shared" si="139"/>
        <v>44606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42">
        <f t="shared" si="129"/>
        <v>44470</v>
      </c>
      <c r="B420" s="72">
        <f t="shared" ca="1" si="140"/>
        <v>10091.147510000001</v>
      </c>
      <c r="C420" s="6">
        <f t="shared" si="130"/>
        <v>10000</v>
      </c>
      <c r="D420" s="12">
        <f ca="1">IF(A420&lt;$B$1,VLOOKUP(A420,[1]DI!$A$4:$B$15000,2,FALSE),0)</f>
        <v>6.1499999999999999E-2</v>
      </c>
      <c r="E420" s="13">
        <f t="shared" ca="1" si="123"/>
        <v>1.0002368699999999</v>
      </c>
      <c r="F420" s="13">
        <f ca="1">(TRUNC(PRODUCT($E$12:$E419),16))</f>
        <v>1.03238501728327</v>
      </c>
      <c r="G420" s="13">
        <f t="shared" ca="1" si="131"/>
        <v>1.0253869573325001</v>
      </c>
      <c r="H420" s="13">
        <f t="shared" ca="1" si="124"/>
        <v>1.0068248</v>
      </c>
      <c r="I420" s="12">
        <f t="shared" si="132"/>
        <v>1.7500000000000002E-2</v>
      </c>
      <c r="J420" s="34">
        <f t="shared" si="133"/>
        <v>44424</v>
      </c>
      <c r="K420" s="2">
        <f t="shared" si="134"/>
        <v>33</v>
      </c>
      <c r="L420" s="17">
        <f t="shared" si="135"/>
        <v>33</v>
      </c>
      <c r="M420" s="11">
        <f t="shared" si="125"/>
        <v>1.002274428</v>
      </c>
      <c r="N420" s="11">
        <f t="shared" ca="1" si="126"/>
        <v>1.009114751</v>
      </c>
      <c r="O420" s="17">
        <f t="shared" si="136"/>
        <v>0</v>
      </c>
      <c r="P420" s="13">
        <f t="shared" ca="1" si="127"/>
        <v>91.147509999999997</v>
      </c>
      <c r="Q420" s="20">
        <f t="shared" si="128"/>
        <v>0</v>
      </c>
      <c r="R420" s="13">
        <f t="shared" si="137"/>
        <v>0</v>
      </c>
      <c r="S420" s="4" t="str">
        <f t="shared" si="138"/>
        <v>J=</v>
      </c>
      <c r="T420" s="34">
        <f t="shared" si="139"/>
        <v>44606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42">
        <f t="shared" si="129"/>
        <v>44471</v>
      </c>
      <c r="B421" s="72">
        <f t="shared" ca="1" si="140"/>
        <v>10094.232729990001</v>
      </c>
      <c r="C421" s="6">
        <f t="shared" si="130"/>
        <v>10000</v>
      </c>
      <c r="D421" s="12">
        <f ca="1">IF(A421&lt;$B$1,VLOOKUP(A421,[1]DI!$A$4:$B$15000,2,FALSE),0)</f>
        <v>0</v>
      </c>
      <c r="E421" s="13">
        <f t="shared" ca="1" si="123"/>
        <v>1</v>
      </c>
      <c r="F421" s="13">
        <f ca="1">(TRUNC(PRODUCT($E$12:$E420),16))</f>
        <v>1.03262955832232</v>
      </c>
      <c r="G421" s="13">
        <f t="shared" ca="1" si="131"/>
        <v>1.0253869573325001</v>
      </c>
      <c r="H421" s="13">
        <f t="shared" ca="1" si="124"/>
        <v>1.0070632900000001</v>
      </c>
      <c r="I421" s="12">
        <f t="shared" si="132"/>
        <v>1.7500000000000002E-2</v>
      </c>
      <c r="J421" s="34">
        <f t="shared" si="133"/>
        <v>44424</v>
      </c>
      <c r="K421" s="2">
        <f t="shared" si="134"/>
        <v>33</v>
      </c>
      <c r="L421" s="17">
        <f t="shared" si="135"/>
        <v>34</v>
      </c>
      <c r="M421" s="11">
        <f t="shared" si="125"/>
        <v>1.0023434309999999</v>
      </c>
      <c r="N421" s="11">
        <f t="shared" ca="1" si="126"/>
        <v>1.0094232729999999</v>
      </c>
      <c r="O421" s="17">
        <f t="shared" si="136"/>
        <v>0</v>
      </c>
      <c r="P421" s="13">
        <f t="shared" ca="1" si="127"/>
        <v>94.232729989999996</v>
      </c>
      <c r="Q421" s="20">
        <f t="shared" si="128"/>
        <v>0</v>
      </c>
      <c r="R421" s="13">
        <f t="shared" si="137"/>
        <v>0</v>
      </c>
      <c r="S421" s="4" t="str">
        <f t="shared" si="138"/>
        <v>J=</v>
      </c>
      <c r="T421" s="34">
        <f t="shared" si="139"/>
        <v>44606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42">
        <f t="shared" si="129"/>
        <v>44472</v>
      </c>
      <c r="B422" s="72">
        <f t="shared" ca="1" si="140"/>
        <v>10094.232729990001</v>
      </c>
      <c r="C422" s="6">
        <f t="shared" si="130"/>
        <v>10000</v>
      </c>
      <c r="D422" s="12">
        <f ca="1">IF(A422&lt;$B$1,VLOOKUP(A422,[1]DI!$A$4:$B$15000,2,FALSE),0)</f>
        <v>0</v>
      </c>
      <c r="E422" s="13">
        <f t="shared" ca="1" si="123"/>
        <v>1</v>
      </c>
      <c r="F422" s="13">
        <f ca="1">(TRUNC(PRODUCT($E$12:$E421),16))</f>
        <v>1.03262955832232</v>
      </c>
      <c r="G422" s="13">
        <f t="shared" ca="1" si="131"/>
        <v>1.0253869573325001</v>
      </c>
      <c r="H422" s="13">
        <f t="shared" ca="1" si="124"/>
        <v>1.0070632900000001</v>
      </c>
      <c r="I422" s="12">
        <f t="shared" si="132"/>
        <v>1.7500000000000002E-2</v>
      </c>
      <c r="J422" s="34">
        <f t="shared" si="133"/>
        <v>44424</v>
      </c>
      <c r="K422" s="2">
        <f t="shared" si="134"/>
        <v>33</v>
      </c>
      <c r="L422" s="17">
        <f t="shared" si="135"/>
        <v>34</v>
      </c>
      <c r="M422" s="11">
        <f t="shared" si="125"/>
        <v>1.0023434309999999</v>
      </c>
      <c r="N422" s="11">
        <f t="shared" ca="1" si="126"/>
        <v>1.0094232729999999</v>
      </c>
      <c r="O422" s="17">
        <f t="shared" si="136"/>
        <v>0</v>
      </c>
      <c r="P422" s="13">
        <f t="shared" ca="1" si="127"/>
        <v>94.232729989999996</v>
      </c>
      <c r="Q422" s="20">
        <f t="shared" si="128"/>
        <v>0</v>
      </c>
      <c r="R422" s="13">
        <f t="shared" si="137"/>
        <v>0</v>
      </c>
      <c r="S422" s="4" t="str">
        <f t="shared" si="138"/>
        <v>J=</v>
      </c>
      <c r="T422" s="34">
        <f t="shared" si="139"/>
        <v>44606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42">
        <f t="shared" si="129"/>
        <v>44473</v>
      </c>
      <c r="B423" s="72">
        <f t="shared" ca="1" si="140"/>
        <v>10094.232729990001</v>
      </c>
      <c r="C423" s="6">
        <f t="shared" si="130"/>
        <v>10000</v>
      </c>
      <c r="D423" s="12">
        <f ca="1">IF(A423&lt;$B$1,VLOOKUP(A423,[1]DI!$A$4:$B$15000,2,FALSE),0)</f>
        <v>6.1499999999999999E-2</v>
      </c>
      <c r="E423" s="13">
        <f t="shared" ca="1" si="123"/>
        <v>1.0002368699999999</v>
      </c>
      <c r="F423" s="13">
        <f ca="1">(TRUNC(PRODUCT($E$12:$E422),16))</f>
        <v>1.03262955832232</v>
      </c>
      <c r="G423" s="13">
        <f t="shared" ca="1" si="131"/>
        <v>1.0253869573325001</v>
      </c>
      <c r="H423" s="13">
        <f t="shared" ca="1" si="124"/>
        <v>1.0070632900000001</v>
      </c>
      <c r="I423" s="12">
        <f t="shared" si="132"/>
        <v>1.7500000000000002E-2</v>
      </c>
      <c r="J423" s="34">
        <f t="shared" si="133"/>
        <v>44424</v>
      </c>
      <c r="K423" s="2">
        <f t="shared" si="134"/>
        <v>34</v>
      </c>
      <c r="L423" s="17">
        <f t="shared" si="135"/>
        <v>34</v>
      </c>
      <c r="M423" s="11">
        <f t="shared" si="125"/>
        <v>1.0023434309999999</v>
      </c>
      <c r="N423" s="11">
        <f t="shared" ca="1" si="126"/>
        <v>1.0094232729999999</v>
      </c>
      <c r="O423" s="17">
        <f t="shared" si="136"/>
        <v>0</v>
      </c>
      <c r="P423" s="13">
        <f t="shared" ca="1" si="127"/>
        <v>94.232729989999996</v>
      </c>
      <c r="Q423" s="20">
        <f t="shared" si="128"/>
        <v>0</v>
      </c>
      <c r="R423" s="13">
        <f t="shared" si="137"/>
        <v>0</v>
      </c>
      <c r="S423" s="4" t="str">
        <f t="shared" si="138"/>
        <v>J=</v>
      </c>
      <c r="T423" s="34">
        <f t="shared" si="139"/>
        <v>44606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42">
        <f t="shared" si="129"/>
        <v>44474</v>
      </c>
      <c r="B424" s="72">
        <f t="shared" ca="1" si="140"/>
        <v>10097.318829989999</v>
      </c>
      <c r="C424" s="6">
        <f t="shared" si="130"/>
        <v>10000</v>
      </c>
      <c r="D424" s="12">
        <f ca="1">IF(A424&lt;$B$1,VLOOKUP(A424,[1]DI!$A$4:$B$15000,2,FALSE),0)</f>
        <v>6.1499999999999999E-2</v>
      </c>
      <c r="E424" s="13">
        <f t="shared" ca="1" si="123"/>
        <v>1.0002368699999999</v>
      </c>
      <c r="F424" s="13">
        <f ca="1">(TRUNC(PRODUCT($E$12:$E423),16))</f>
        <v>1.0328741572858</v>
      </c>
      <c r="G424" s="13">
        <f t="shared" ca="1" si="131"/>
        <v>1.0253869573325001</v>
      </c>
      <c r="H424" s="13">
        <f t="shared" ca="1" si="124"/>
        <v>1.0073018300000001</v>
      </c>
      <c r="I424" s="12">
        <f t="shared" si="132"/>
        <v>1.7500000000000002E-2</v>
      </c>
      <c r="J424" s="34">
        <f t="shared" si="133"/>
        <v>44424</v>
      </c>
      <c r="K424" s="2">
        <f t="shared" si="134"/>
        <v>35</v>
      </c>
      <c r="L424" s="17">
        <f t="shared" si="135"/>
        <v>35</v>
      </c>
      <c r="M424" s="11">
        <f t="shared" si="125"/>
        <v>1.0024124379999999</v>
      </c>
      <c r="N424" s="11">
        <f t="shared" ca="1" si="126"/>
        <v>1.0097318829999999</v>
      </c>
      <c r="O424" s="17">
        <f t="shared" si="136"/>
        <v>0</v>
      </c>
      <c r="P424" s="13">
        <f t="shared" ca="1" si="127"/>
        <v>97.318829989999998</v>
      </c>
      <c r="Q424" s="20">
        <f t="shared" si="128"/>
        <v>0</v>
      </c>
      <c r="R424" s="13">
        <f t="shared" si="137"/>
        <v>0</v>
      </c>
      <c r="S424" s="4" t="str">
        <f t="shared" si="138"/>
        <v>J=</v>
      </c>
      <c r="T424" s="34">
        <f t="shared" si="139"/>
        <v>44606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42">
        <f t="shared" si="129"/>
        <v>44475</v>
      </c>
      <c r="B425" s="72">
        <f t="shared" ca="1" si="140"/>
        <v>10100.405919999999</v>
      </c>
      <c r="C425" s="6">
        <f t="shared" si="130"/>
        <v>10000</v>
      </c>
      <c r="D425" s="12">
        <f ca="1">IF(A425&lt;$B$1,VLOOKUP(A425,[1]DI!$A$4:$B$15000,2,FALSE),0)</f>
        <v>6.1499999999999999E-2</v>
      </c>
      <c r="E425" s="13">
        <f t="shared" ca="1" si="123"/>
        <v>1.0002368699999999</v>
      </c>
      <c r="F425" s="13">
        <f ca="1">(TRUNC(PRODUCT($E$12:$E424),16))</f>
        <v>1.0331188141874299</v>
      </c>
      <c r="G425" s="13">
        <f t="shared" ca="1" si="131"/>
        <v>1.0253869573325001</v>
      </c>
      <c r="H425" s="13">
        <f t="shared" ca="1" si="124"/>
        <v>1.0075404299999999</v>
      </c>
      <c r="I425" s="12">
        <f t="shared" si="132"/>
        <v>1.7500000000000002E-2</v>
      </c>
      <c r="J425" s="34">
        <f t="shared" si="133"/>
        <v>44424</v>
      </c>
      <c r="K425" s="2">
        <f t="shared" si="134"/>
        <v>36</v>
      </c>
      <c r="L425" s="17">
        <f t="shared" si="135"/>
        <v>36</v>
      </c>
      <c r="M425" s="11">
        <f t="shared" si="125"/>
        <v>1.002481451</v>
      </c>
      <c r="N425" s="11">
        <f t="shared" ca="1" si="126"/>
        <v>1.010040592</v>
      </c>
      <c r="O425" s="17">
        <f t="shared" si="136"/>
        <v>0</v>
      </c>
      <c r="P425" s="13">
        <f t="shared" ca="1" si="127"/>
        <v>100.40591999999999</v>
      </c>
      <c r="Q425" s="20">
        <f t="shared" si="128"/>
        <v>0</v>
      </c>
      <c r="R425" s="13">
        <f t="shared" si="137"/>
        <v>0</v>
      </c>
      <c r="S425" s="4" t="str">
        <f t="shared" si="138"/>
        <v>J=</v>
      </c>
      <c r="T425" s="34">
        <f t="shared" si="139"/>
        <v>44606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42">
        <f t="shared" si="129"/>
        <v>44476</v>
      </c>
      <c r="B426" s="72">
        <f t="shared" ca="1" si="140"/>
        <v>10103.49388</v>
      </c>
      <c r="C426" s="6">
        <f t="shared" si="130"/>
        <v>10000</v>
      </c>
      <c r="D426" s="12">
        <f ca="1">IF(A426&lt;$B$1,VLOOKUP(A426,[1]DI!$A$4:$B$15000,2,FALSE),0)</f>
        <v>6.1499999999999999E-2</v>
      </c>
      <c r="E426" s="13">
        <f t="shared" ca="1" si="123"/>
        <v>1.0002368699999999</v>
      </c>
      <c r="F426" s="13">
        <f ca="1">(TRUNC(PRODUCT($E$12:$E425),16))</f>
        <v>1.03336352904095</v>
      </c>
      <c r="G426" s="13">
        <f t="shared" ca="1" si="131"/>
        <v>1.0253869573325001</v>
      </c>
      <c r="H426" s="13">
        <f t="shared" ca="1" si="124"/>
        <v>1.0077790799999999</v>
      </c>
      <c r="I426" s="12">
        <f t="shared" si="132"/>
        <v>1.7500000000000002E-2</v>
      </c>
      <c r="J426" s="34">
        <f t="shared" si="133"/>
        <v>44424</v>
      </c>
      <c r="K426" s="2">
        <f t="shared" si="134"/>
        <v>37</v>
      </c>
      <c r="L426" s="17">
        <f t="shared" si="135"/>
        <v>37</v>
      </c>
      <c r="M426" s="11">
        <f t="shared" si="125"/>
        <v>1.0025504679999999</v>
      </c>
      <c r="N426" s="11">
        <f t="shared" ca="1" si="126"/>
        <v>1.0103493880000001</v>
      </c>
      <c r="O426" s="17">
        <f t="shared" si="136"/>
        <v>0</v>
      </c>
      <c r="P426" s="13">
        <f t="shared" ca="1" si="127"/>
        <v>103.49388</v>
      </c>
      <c r="Q426" s="20">
        <f t="shared" si="128"/>
        <v>0</v>
      </c>
      <c r="R426" s="13">
        <f t="shared" si="137"/>
        <v>0</v>
      </c>
      <c r="S426" s="4" t="str">
        <f t="shared" si="138"/>
        <v>J=</v>
      </c>
      <c r="T426" s="34">
        <f t="shared" si="139"/>
        <v>44606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42">
        <f t="shared" si="129"/>
        <v>44477</v>
      </c>
      <c r="B427" s="72">
        <f t="shared" ca="1" si="140"/>
        <v>10106.582920000001</v>
      </c>
      <c r="C427" s="6">
        <f t="shared" si="130"/>
        <v>10000</v>
      </c>
      <c r="D427" s="12">
        <f ca="1">IF(A427&lt;$B$1,VLOOKUP(A427,[1]DI!$A$4:$B$15000,2,FALSE),0)</f>
        <v>6.1499999999999999E-2</v>
      </c>
      <c r="E427" s="13">
        <f t="shared" ca="1" si="123"/>
        <v>1.0002368699999999</v>
      </c>
      <c r="F427" s="13">
        <f ca="1">(TRUNC(PRODUCT($E$12:$E426),16))</f>
        <v>1.0336083018600799</v>
      </c>
      <c r="G427" s="13">
        <f t="shared" ca="1" si="131"/>
        <v>1.0253869573325001</v>
      </c>
      <c r="H427" s="13">
        <f t="shared" ca="1" si="124"/>
        <v>1.0080178</v>
      </c>
      <c r="I427" s="12">
        <f t="shared" si="132"/>
        <v>1.7500000000000002E-2</v>
      </c>
      <c r="J427" s="34">
        <f t="shared" si="133"/>
        <v>44424</v>
      </c>
      <c r="K427" s="2">
        <f t="shared" si="134"/>
        <v>38</v>
      </c>
      <c r="L427" s="17">
        <f t="shared" si="135"/>
        <v>38</v>
      </c>
      <c r="M427" s="11">
        <f t="shared" si="125"/>
        <v>1.002619489</v>
      </c>
      <c r="N427" s="11">
        <f t="shared" ca="1" si="126"/>
        <v>1.010658292</v>
      </c>
      <c r="O427" s="17">
        <f t="shared" si="136"/>
        <v>0</v>
      </c>
      <c r="P427" s="13">
        <f t="shared" ca="1" si="127"/>
        <v>106.58292</v>
      </c>
      <c r="Q427" s="20">
        <f t="shared" si="128"/>
        <v>0</v>
      </c>
      <c r="R427" s="13">
        <f t="shared" si="137"/>
        <v>0</v>
      </c>
      <c r="S427" s="4" t="str">
        <f t="shared" si="138"/>
        <v>J=</v>
      </c>
      <c r="T427" s="34">
        <f t="shared" si="139"/>
        <v>44606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42">
        <f t="shared" si="129"/>
        <v>44478</v>
      </c>
      <c r="B428" s="72">
        <f t="shared" ca="1" si="140"/>
        <v>10109.67283999</v>
      </c>
      <c r="C428" s="6">
        <f t="shared" si="130"/>
        <v>10000</v>
      </c>
      <c r="D428" s="12">
        <f ca="1">IF(A428&lt;$B$1,VLOOKUP(A428,[1]DI!$A$4:$B$15000,2,FALSE),0)</f>
        <v>0</v>
      </c>
      <c r="E428" s="13">
        <f t="shared" ca="1" si="123"/>
        <v>1</v>
      </c>
      <c r="F428" s="13">
        <f ca="1">(TRUNC(PRODUCT($E$12:$E427),16))</f>
        <v>1.0338531326585401</v>
      </c>
      <c r="G428" s="13">
        <f t="shared" ca="1" si="131"/>
        <v>1.0253869573325001</v>
      </c>
      <c r="H428" s="13">
        <f t="shared" ca="1" si="124"/>
        <v>1.0082565699999999</v>
      </c>
      <c r="I428" s="12">
        <f t="shared" si="132"/>
        <v>1.7500000000000002E-2</v>
      </c>
      <c r="J428" s="34">
        <f t="shared" si="133"/>
        <v>44424</v>
      </c>
      <c r="K428" s="2">
        <f t="shared" si="134"/>
        <v>38</v>
      </c>
      <c r="L428" s="17">
        <f t="shared" si="135"/>
        <v>39</v>
      </c>
      <c r="M428" s="11">
        <f t="shared" si="125"/>
        <v>1.0026885160000001</v>
      </c>
      <c r="N428" s="11">
        <f t="shared" ca="1" si="126"/>
        <v>1.0109672839999999</v>
      </c>
      <c r="O428" s="17">
        <f t="shared" si="136"/>
        <v>0</v>
      </c>
      <c r="P428" s="13">
        <f t="shared" ca="1" si="127"/>
        <v>109.67283999</v>
      </c>
      <c r="Q428" s="20">
        <f t="shared" si="128"/>
        <v>0</v>
      </c>
      <c r="R428" s="13">
        <f t="shared" si="137"/>
        <v>0</v>
      </c>
      <c r="S428" s="4" t="str">
        <f t="shared" si="138"/>
        <v>J=</v>
      </c>
      <c r="T428" s="34">
        <f t="shared" si="139"/>
        <v>44606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42">
        <f t="shared" si="129"/>
        <v>44479</v>
      </c>
      <c r="B429" s="72">
        <f t="shared" ca="1" si="140"/>
        <v>10109.67283999</v>
      </c>
      <c r="C429" s="6">
        <f t="shared" si="130"/>
        <v>10000</v>
      </c>
      <c r="D429" s="12">
        <f ca="1">IF(A429&lt;$B$1,VLOOKUP(A429,[1]DI!$A$4:$B$15000,2,FALSE),0)</f>
        <v>0</v>
      </c>
      <c r="E429" s="13">
        <f t="shared" ca="1" si="123"/>
        <v>1</v>
      </c>
      <c r="F429" s="13">
        <f ca="1">(TRUNC(PRODUCT($E$12:$E428),16))</f>
        <v>1.0338531326585401</v>
      </c>
      <c r="G429" s="13">
        <f t="shared" ca="1" si="131"/>
        <v>1.0253869573325001</v>
      </c>
      <c r="H429" s="13">
        <f t="shared" ca="1" si="124"/>
        <v>1.0082565699999999</v>
      </c>
      <c r="I429" s="12">
        <f t="shared" si="132"/>
        <v>1.7500000000000002E-2</v>
      </c>
      <c r="J429" s="34">
        <f t="shared" si="133"/>
        <v>44424</v>
      </c>
      <c r="K429" s="2">
        <f t="shared" si="134"/>
        <v>38</v>
      </c>
      <c r="L429" s="17">
        <f t="shared" si="135"/>
        <v>39</v>
      </c>
      <c r="M429" s="11">
        <f t="shared" si="125"/>
        <v>1.0026885160000001</v>
      </c>
      <c r="N429" s="11">
        <f t="shared" ca="1" si="126"/>
        <v>1.0109672839999999</v>
      </c>
      <c r="O429" s="17">
        <f t="shared" si="136"/>
        <v>0</v>
      </c>
      <c r="P429" s="13">
        <f t="shared" ca="1" si="127"/>
        <v>109.67283999</v>
      </c>
      <c r="Q429" s="20">
        <f t="shared" si="128"/>
        <v>0</v>
      </c>
      <c r="R429" s="13">
        <f t="shared" si="137"/>
        <v>0</v>
      </c>
      <c r="S429" s="4" t="str">
        <f t="shared" si="138"/>
        <v>J=</v>
      </c>
      <c r="T429" s="34">
        <f t="shared" si="139"/>
        <v>44606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42">
        <f t="shared" si="129"/>
        <v>44480</v>
      </c>
      <c r="B430" s="72">
        <f t="shared" ca="1" si="140"/>
        <v>10109.67283999</v>
      </c>
      <c r="C430" s="6">
        <f t="shared" si="130"/>
        <v>10000</v>
      </c>
      <c r="D430" s="12">
        <f ca="1">IF(A430&lt;$B$1,VLOOKUP(A430,[1]DI!$A$4:$B$15000,2,FALSE),0)</f>
        <v>6.1499999999999999E-2</v>
      </c>
      <c r="E430" s="13">
        <f t="shared" ca="1" si="123"/>
        <v>1.0002368699999999</v>
      </c>
      <c r="F430" s="13">
        <f ca="1">(TRUNC(PRODUCT($E$12:$E429),16))</f>
        <v>1.0338531326585401</v>
      </c>
      <c r="G430" s="13">
        <f t="shared" ca="1" si="131"/>
        <v>1.0253869573325001</v>
      </c>
      <c r="H430" s="13">
        <f t="shared" ca="1" si="124"/>
        <v>1.0082565699999999</v>
      </c>
      <c r="I430" s="12">
        <f t="shared" si="132"/>
        <v>1.7500000000000002E-2</v>
      </c>
      <c r="J430" s="34">
        <f t="shared" si="133"/>
        <v>44424</v>
      </c>
      <c r="K430" s="2">
        <f t="shared" si="134"/>
        <v>39</v>
      </c>
      <c r="L430" s="17">
        <f t="shared" si="135"/>
        <v>39</v>
      </c>
      <c r="M430" s="11">
        <f t="shared" si="125"/>
        <v>1.0026885160000001</v>
      </c>
      <c r="N430" s="11">
        <f t="shared" ca="1" si="126"/>
        <v>1.0109672839999999</v>
      </c>
      <c r="O430" s="17">
        <f t="shared" si="136"/>
        <v>0</v>
      </c>
      <c r="P430" s="13">
        <f t="shared" ca="1" si="127"/>
        <v>109.67283999</v>
      </c>
      <c r="Q430" s="20">
        <f t="shared" si="128"/>
        <v>0</v>
      </c>
      <c r="R430" s="13">
        <f t="shared" si="137"/>
        <v>0</v>
      </c>
      <c r="S430" s="4" t="str">
        <f t="shared" si="138"/>
        <v>J=</v>
      </c>
      <c r="T430" s="34">
        <f t="shared" si="139"/>
        <v>44606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42">
        <f t="shared" si="129"/>
        <v>44481</v>
      </c>
      <c r="B431" s="72">
        <f t="shared" ca="1" si="140"/>
        <v>10112.76362999</v>
      </c>
      <c r="C431" s="6">
        <f t="shared" si="130"/>
        <v>10000</v>
      </c>
      <c r="D431" s="12">
        <f ca="1">IF(A431&lt;$B$1,VLOOKUP(A431,[1]DI!$A$4:$B$15000,2,FALSE),0)</f>
        <v>0</v>
      </c>
      <c r="E431" s="13">
        <f t="shared" ca="1" si="123"/>
        <v>1</v>
      </c>
      <c r="F431" s="13">
        <f ca="1">(TRUNC(PRODUCT($E$12:$E430),16))</f>
        <v>1.0340980214500699</v>
      </c>
      <c r="G431" s="13">
        <f t="shared" ca="1" si="131"/>
        <v>1.0253869573325001</v>
      </c>
      <c r="H431" s="13">
        <f t="shared" ca="1" si="124"/>
        <v>1.00849539</v>
      </c>
      <c r="I431" s="12">
        <f t="shared" si="132"/>
        <v>1.7500000000000002E-2</v>
      </c>
      <c r="J431" s="34">
        <f t="shared" si="133"/>
        <v>44424</v>
      </c>
      <c r="K431" s="2">
        <f t="shared" si="134"/>
        <v>39</v>
      </c>
      <c r="L431" s="17">
        <f t="shared" si="135"/>
        <v>40</v>
      </c>
      <c r="M431" s="11">
        <f t="shared" si="125"/>
        <v>1.0027575470000001</v>
      </c>
      <c r="N431" s="11">
        <f t="shared" ca="1" si="126"/>
        <v>1.0112763629999999</v>
      </c>
      <c r="O431" s="17">
        <f t="shared" si="136"/>
        <v>0</v>
      </c>
      <c r="P431" s="13">
        <f t="shared" ca="1" si="127"/>
        <v>112.76362999</v>
      </c>
      <c r="Q431" s="20">
        <f t="shared" si="128"/>
        <v>0</v>
      </c>
      <c r="R431" s="13">
        <f t="shared" si="137"/>
        <v>0</v>
      </c>
      <c r="S431" s="4" t="str">
        <f t="shared" si="138"/>
        <v>J=</v>
      </c>
      <c r="T431" s="34">
        <f t="shared" si="139"/>
        <v>44606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42">
        <f t="shared" si="129"/>
        <v>44482</v>
      </c>
      <c r="B432" s="72">
        <f t="shared" ca="1" si="140"/>
        <v>10112.76362999</v>
      </c>
      <c r="C432" s="6">
        <f t="shared" si="130"/>
        <v>10000</v>
      </c>
      <c r="D432" s="12">
        <f ca="1">IF(A432&lt;$B$1,VLOOKUP(A432,[1]DI!$A$4:$B$15000,2,FALSE),0)</f>
        <v>6.1499999999999999E-2</v>
      </c>
      <c r="E432" s="13">
        <f t="shared" ca="1" si="123"/>
        <v>1.0002368699999999</v>
      </c>
      <c r="F432" s="13">
        <f ca="1">(TRUNC(PRODUCT($E$12:$E431),16))</f>
        <v>1.0340980214500699</v>
      </c>
      <c r="G432" s="13">
        <f t="shared" ca="1" si="131"/>
        <v>1.0253869573325001</v>
      </c>
      <c r="H432" s="13">
        <f t="shared" ca="1" si="124"/>
        <v>1.00849539</v>
      </c>
      <c r="I432" s="12">
        <f t="shared" si="132"/>
        <v>1.7500000000000002E-2</v>
      </c>
      <c r="J432" s="34">
        <f t="shared" si="133"/>
        <v>44424</v>
      </c>
      <c r="K432" s="2">
        <f t="shared" si="134"/>
        <v>40</v>
      </c>
      <c r="L432" s="17">
        <f t="shared" si="135"/>
        <v>40</v>
      </c>
      <c r="M432" s="11">
        <f t="shared" si="125"/>
        <v>1.0027575470000001</v>
      </c>
      <c r="N432" s="11">
        <f t="shared" ca="1" si="126"/>
        <v>1.0112763629999999</v>
      </c>
      <c r="O432" s="17">
        <f t="shared" si="136"/>
        <v>0</v>
      </c>
      <c r="P432" s="13">
        <f t="shared" ca="1" si="127"/>
        <v>112.76362999</v>
      </c>
      <c r="Q432" s="20">
        <f t="shared" si="128"/>
        <v>0</v>
      </c>
      <c r="R432" s="13">
        <f t="shared" si="137"/>
        <v>0</v>
      </c>
      <c r="S432" s="4" t="str">
        <f t="shared" si="138"/>
        <v>J=</v>
      </c>
      <c r="T432" s="34">
        <f t="shared" si="139"/>
        <v>44606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42">
        <f t="shared" si="129"/>
        <v>44483</v>
      </c>
      <c r="B433" s="72">
        <f t="shared" ca="1" si="140"/>
        <v>10115.85541</v>
      </c>
      <c r="C433" s="6">
        <f t="shared" si="130"/>
        <v>10000</v>
      </c>
      <c r="D433" s="12">
        <f ca="1">IF(A433&lt;$B$1,VLOOKUP(A433,[1]DI!$A$4:$B$15000,2,FALSE),0)</f>
        <v>6.1499999999999999E-2</v>
      </c>
      <c r="E433" s="13">
        <f t="shared" ca="1" si="123"/>
        <v>1.0002368699999999</v>
      </c>
      <c r="F433" s="13">
        <f ca="1">(TRUNC(PRODUCT($E$12:$E432),16))</f>
        <v>1.03434296824841</v>
      </c>
      <c r="G433" s="13">
        <f t="shared" ca="1" si="131"/>
        <v>1.0253869573325001</v>
      </c>
      <c r="H433" s="13">
        <f t="shared" ca="1" si="124"/>
        <v>1.0087342699999999</v>
      </c>
      <c r="I433" s="12">
        <f t="shared" si="132"/>
        <v>1.7500000000000002E-2</v>
      </c>
      <c r="J433" s="34">
        <f t="shared" si="133"/>
        <v>44424</v>
      </c>
      <c r="K433" s="2">
        <f t="shared" si="134"/>
        <v>41</v>
      </c>
      <c r="L433" s="17">
        <f t="shared" si="135"/>
        <v>41</v>
      </c>
      <c r="M433" s="11">
        <f t="shared" si="125"/>
        <v>1.002826583</v>
      </c>
      <c r="N433" s="11">
        <f t="shared" ca="1" si="126"/>
        <v>1.0115855410000001</v>
      </c>
      <c r="O433" s="17">
        <f t="shared" si="136"/>
        <v>0</v>
      </c>
      <c r="P433" s="13">
        <f t="shared" ca="1" si="127"/>
        <v>115.85541000000001</v>
      </c>
      <c r="Q433" s="20">
        <f t="shared" si="128"/>
        <v>0</v>
      </c>
      <c r="R433" s="13">
        <f t="shared" si="137"/>
        <v>0</v>
      </c>
      <c r="S433" s="4" t="str">
        <f t="shared" si="138"/>
        <v>J=</v>
      </c>
      <c r="T433" s="34">
        <f t="shared" si="139"/>
        <v>44606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42">
        <f t="shared" si="129"/>
        <v>44484</v>
      </c>
      <c r="B434" s="72">
        <f t="shared" ca="1" si="140"/>
        <v>10118.948169990001</v>
      </c>
      <c r="C434" s="6">
        <f t="shared" si="130"/>
        <v>10000</v>
      </c>
      <c r="D434" s="12">
        <f ca="1">IF(A434&lt;$B$1,VLOOKUP(A434,[1]DI!$A$4:$B$15000,2,FALSE),0)</f>
        <v>6.1499999999999999E-2</v>
      </c>
      <c r="E434" s="13">
        <f t="shared" ca="1" si="123"/>
        <v>1.0002368699999999</v>
      </c>
      <c r="F434" s="13">
        <f ca="1">(TRUNC(PRODUCT($E$12:$E433),16))</f>
        <v>1.0345879730673</v>
      </c>
      <c r="G434" s="13">
        <f t="shared" ca="1" si="131"/>
        <v>1.0253869573325001</v>
      </c>
      <c r="H434" s="13">
        <f t="shared" ca="1" si="124"/>
        <v>1.00897321</v>
      </c>
      <c r="I434" s="12">
        <f t="shared" si="132"/>
        <v>1.7500000000000002E-2</v>
      </c>
      <c r="J434" s="34">
        <f t="shared" si="133"/>
        <v>44424</v>
      </c>
      <c r="K434" s="2">
        <f t="shared" si="134"/>
        <v>42</v>
      </c>
      <c r="L434" s="17">
        <f t="shared" si="135"/>
        <v>42</v>
      </c>
      <c r="M434" s="11">
        <f t="shared" si="125"/>
        <v>1.002895624</v>
      </c>
      <c r="N434" s="11">
        <f t="shared" ca="1" si="126"/>
        <v>1.0118948169999999</v>
      </c>
      <c r="O434" s="17">
        <f t="shared" si="136"/>
        <v>0</v>
      </c>
      <c r="P434" s="13">
        <f t="shared" ca="1" si="127"/>
        <v>118.94816999</v>
      </c>
      <c r="Q434" s="20">
        <f t="shared" si="128"/>
        <v>0</v>
      </c>
      <c r="R434" s="13">
        <f t="shared" si="137"/>
        <v>0</v>
      </c>
      <c r="S434" s="4" t="str">
        <f t="shared" si="138"/>
        <v>J=</v>
      </c>
      <c r="T434" s="34">
        <f t="shared" si="139"/>
        <v>44606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42">
        <f t="shared" si="129"/>
        <v>44485</v>
      </c>
      <c r="B435" s="72">
        <f t="shared" ca="1" si="140"/>
        <v>10122.0419</v>
      </c>
      <c r="C435" s="6">
        <f t="shared" si="130"/>
        <v>10000</v>
      </c>
      <c r="D435" s="12">
        <f ca="1">IF(A435&lt;$B$1,VLOOKUP(A435,[1]DI!$A$4:$B$15000,2,FALSE),0)</f>
        <v>0</v>
      </c>
      <c r="E435" s="13">
        <f t="shared" ca="1" si="123"/>
        <v>1</v>
      </c>
      <c r="F435" s="13">
        <f ca="1">(TRUNC(PRODUCT($E$12:$E434),16))</f>
        <v>1.03483303592048</v>
      </c>
      <c r="G435" s="13">
        <f t="shared" ca="1" si="131"/>
        <v>1.0253869573325001</v>
      </c>
      <c r="H435" s="13">
        <f t="shared" ca="1" si="124"/>
        <v>1.0092122100000001</v>
      </c>
      <c r="I435" s="12">
        <f t="shared" si="132"/>
        <v>1.7500000000000002E-2</v>
      </c>
      <c r="J435" s="34">
        <f t="shared" si="133"/>
        <v>44424</v>
      </c>
      <c r="K435" s="2">
        <f t="shared" si="134"/>
        <v>42</v>
      </c>
      <c r="L435" s="17">
        <f t="shared" si="135"/>
        <v>43</v>
      </c>
      <c r="M435" s="11">
        <f t="shared" si="125"/>
        <v>1.002964669</v>
      </c>
      <c r="N435" s="11">
        <f t="shared" ca="1" si="126"/>
        <v>1.0122041900000001</v>
      </c>
      <c r="O435" s="17">
        <f t="shared" si="136"/>
        <v>0</v>
      </c>
      <c r="P435" s="13">
        <f t="shared" ca="1" si="127"/>
        <v>122.0419</v>
      </c>
      <c r="Q435" s="20">
        <f t="shared" si="128"/>
        <v>0</v>
      </c>
      <c r="R435" s="13">
        <f t="shared" si="137"/>
        <v>0</v>
      </c>
      <c r="S435" s="4" t="str">
        <f t="shared" si="138"/>
        <v>J=</v>
      </c>
      <c r="T435" s="34">
        <f t="shared" si="139"/>
        <v>44606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42">
        <f t="shared" si="129"/>
        <v>44486</v>
      </c>
      <c r="B436" s="72">
        <f t="shared" ca="1" si="140"/>
        <v>10122.0419</v>
      </c>
      <c r="C436" s="6">
        <f t="shared" si="130"/>
        <v>10000</v>
      </c>
      <c r="D436" s="12">
        <f ca="1">IF(A436&lt;$B$1,VLOOKUP(A436,[1]DI!$A$4:$B$15000,2,FALSE),0)</f>
        <v>0</v>
      </c>
      <c r="E436" s="13">
        <f t="shared" ca="1" si="123"/>
        <v>1</v>
      </c>
      <c r="F436" s="13">
        <f ca="1">(TRUNC(PRODUCT($E$12:$E435),16))</f>
        <v>1.03483303592048</v>
      </c>
      <c r="G436" s="13">
        <f t="shared" ca="1" si="131"/>
        <v>1.0253869573325001</v>
      </c>
      <c r="H436" s="13">
        <f t="shared" ca="1" si="124"/>
        <v>1.0092122100000001</v>
      </c>
      <c r="I436" s="12">
        <f t="shared" si="132"/>
        <v>1.7500000000000002E-2</v>
      </c>
      <c r="J436" s="34">
        <f t="shared" si="133"/>
        <v>44424</v>
      </c>
      <c r="K436" s="2">
        <f t="shared" si="134"/>
        <v>42</v>
      </c>
      <c r="L436" s="17">
        <f t="shared" si="135"/>
        <v>43</v>
      </c>
      <c r="M436" s="11">
        <f t="shared" si="125"/>
        <v>1.002964669</v>
      </c>
      <c r="N436" s="11">
        <f t="shared" ca="1" si="126"/>
        <v>1.0122041900000001</v>
      </c>
      <c r="O436" s="17">
        <f t="shared" si="136"/>
        <v>0</v>
      </c>
      <c r="P436" s="13">
        <f t="shared" ca="1" si="127"/>
        <v>122.0419</v>
      </c>
      <c r="Q436" s="20">
        <f t="shared" si="128"/>
        <v>0</v>
      </c>
      <c r="R436" s="13">
        <f t="shared" si="137"/>
        <v>0</v>
      </c>
      <c r="S436" s="4" t="str">
        <f t="shared" si="138"/>
        <v>J=</v>
      </c>
      <c r="T436" s="34">
        <f t="shared" si="139"/>
        <v>44606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42">
        <f t="shared" si="129"/>
        <v>44487</v>
      </c>
      <c r="B437" s="72">
        <f t="shared" ca="1" si="140"/>
        <v>10122.0419</v>
      </c>
      <c r="C437" s="6">
        <f t="shared" si="130"/>
        <v>10000</v>
      </c>
      <c r="D437" s="12">
        <f ca="1">IF(A437&lt;$B$1,VLOOKUP(A437,[1]DI!$A$4:$B$15000,2,FALSE),0)</f>
        <v>6.1499999999999999E-2</v>
      </c>
      <c r="E437" s="13">
        <f t="shared" ca="1" si="123"/>
        <v>1.0002368699999999</v>
      </c>
      <c r="F437" s="13">
        <f ca="1">(TRUNC(PRODUCT($E$12:$E436),16))</f>
        <v>1.03483303592048</v>
      </c>
      <c r="G437" s="13">
        <f t="shared" ca="1" si="131"/>
        <v>1.0253869573325001</v>
      </c>
      <c r="H437" s="13">
        <f t="shared" ca="1" si="124"/>
        <v>1.0092122100000001</v>
      </c>
      <c r="I437" s="12">
        <f t="shared" si="132"/>
        <v>1.7500000000000002E-2</v>
      </c>
      <c r="J437" s="34">
        <f t="shared" si="133"/>
        <v>44424</v>
      </c>
      <c r="K437" s="2">
        <f t="shared" si="134"/>
        <v>43</v>
      </c>
      <c r="L437" s="17">
        <f t="shared" si="135"/>
        <v>43</v>
      </c>
      <c r="M437" s="11">
        <f t="shared" si="125"/>
        <v>1.002964669</v>
      </c>
      <c r="N437" s="11">
        <f t="shared" ca="1" si="126"/>
        <v>1.0122041900000001</v>
      </c>
      <c r="O437" s="17">
        <f t="shared" si="136"/>
        <v>0</v>
      </c>
      <c r="P437" s="13">
        <f t="shared" ca="1" si="127"/>
        <v>122.0419</v>
      </c>
      <c r="Q437" s="20">
        <f t="shared" si="128"/>
        <v>0</v>
      </c>
      <c r="R437" s="13">
        <f t="shared" si="137"/>
        <v>0</v>
      </c>
      <c r="S437" s="4" t="str">
        <f t="shared" si="138"/>
        <v>J=</v>
      </c>
      <c r="T437" s="34">
        <f t="shared" si="139"/>
        <v>44606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42">
        <f t="shared" si="129"/>
        <v>44488</v>
      </c>
      <c r="B438" s="72">
        <f t="shared" ca="1" si="140"/>
        <v>10125.13652</v>
      </c>
      <c r="C438" s="6">
        <f t="shared" si="130"/>
        <v>10000</v>
      </c>
      <c r="D438" s="12">
        <f ca="1">IF(A438&lt;$B$1,VLOOKUP(A438,[1]DI!$A$4:$B$15000,2,FALSE),0)</f>
        <v>6.1499999999999999E-2</v>
      </c>
      <c r="E438" s="13">
        <f t="shared" ca="1" si="123"/>
        <v>1.0002368699999999</v>
      </c>
      <c r="F438" s="13">
        <f ca="1">(TRUNC(PRODUCT($E$12:$E437),16))</f>
        <v>1.0350781568217</v>
      </c>
      <c r="G438" s="13">
        <f t="shared" ca="1" si="131"/>
        <v>1.0253869573325001</v>
      </c>
      <c r="H438" s="13">
        <f t="shared" ca="1" si="124"/>
        <v>1.0094512600000001</v>
      </c>
      <c r="I438" s="12">
        <f t="shared" si="132"/>
        <v>1.7500000000000002E-2</v>
      </c>
      <c r="J438" s="34">
        <f t="shared" si="133"/>
        <v>44424</v>
      </c>
      <c r="K438" s="2">
        <f t="shared" si="134"/>
        <v>44</v>
      </c>
      <c r="L438" s="17">
        <f t="shared" si="135"/>
        <v>44</v>
      </c>
      <c r="M438" s="11">
        <f t="shared" si="125"/>
        <v>1.0030337199999999</v>
      </c>
      <c r="N438" s="11">
        <f t="shared" ca="1" si="126"/>
        <v>1.012513652</v>
      </c>
      <c r="O438" s="17">
        <f t="shared" si="136"/>
        <v>0</v>
      </c>
      <c r="P438" s="13">
        <f t="shared" ca="1" si="127"/>
        <v>125.13652</v>
      </c>
      <c r="Q438" s="20">
        <f t="shared" si="128"/>
        <v>0</v>
      </c>
      <c r="R438" s="13">
        <f t="shared" si="137"/>
        <v>0</v>
      </c>
      <c r="S438" s="4" t="str">
        <f t="shared" si="138"/>
        <v>J=</v>
      </c>
      <c r="T438" s="34">
        <f t="shared" si="139"/>
        <v>44606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42">
        <f t="shared" si="129"/>
        <v>44489</v>
      </c>
      <c r="B439" s="72">
        <f t="shared" ca="1" si="140"/>
        <v>10128.232120000001</v>
      </c>
      <c r="C439" s="6">
        <f t="shared" si="130"/>
        <v>10000</v>
      </c>
      <c r="D439" s="12">
        <f ca="1">IF(A439&lt;$B$1,VLOOKUP(A439,[1]DI!$A$4:$B$15000,2,FALSE),0)</f>
        <v>6.1499999999999999E-2</v>
      </c>
      <c r="E439" s="13">
        <f t="shared" ca="1" si="123"/>
        <v>1.0002368699999999</v>
      </c>
      <c r="F439" s="13">
        <f ca="1">(TRUNC(PRODUCT($E$12:$E438),16))</f>
        <v>1.0353233357847</v>
      </c>
      <c r="G439" s="13">
        <f t="shared" ca="1" si="131"/>
        <v>1.0253869573325001</v>
      </c>
      <c r="H439" s="13">
        <f t="shared" ca="1" si="124"/>
        <v>1.0096903699999999</v>
      </c>
      <c r="I439" s="12">
        <f t="shared" si="132"/>
        <v>1.7500000000000002E-2</v>
      </c>
      <c r="J439" s="34">
        <f t="shared" si="133"/>
        <v>44424</v>
      </c>
      <c r="K439" s="2">
        <f t="shared" si="134"/>
        <v>45</v>
      </c>
      <c r="L439" s="17">
        <f t="shared" si="135"/>
        <v>45</v>
      </c>
      <c r="M439" s="11">
        <f t="shared" si="125"/>
        <v>1.0031027749999999</v>
      </c>
      <c r="N439" s="11">
        <f t="shared" ca="1" si="126"/>
        <v>1.012823212</v>
      </c>
      <c r="O439" s="17">
        <f t="shared" si="136"/>
        <v>0</v>
      </c>
      <c r="P439" s="13">
        <f t="shared" ca="1" si="127"/>
        <v>128.23212000000001</v>
      </c>
      <c r="Q439" s="20">
        <f t="shared" si="128"/>
        <v>0</v>
      </c>
      <c r="R439" s="13">
        <f t="shared" si="137"/>
        <v>0</v>
      </c>
      <c r="S439" s="4" t="str">
        <f t="shared" si="138"/>
        <v>J=</v>
      </c>
      <c r="T439" s="34">
        <f t="shared" si="139"/>
        <v>44606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42">
        <f t="shared" si="129"/>
        <v>44490</v>
      </c>
      <c r="B440" s="72">
        <f t="shared" ca="1" si="140"/>
        <v>10131.328600000001</v>
      </c>
      <c r="C440" s="6">
        <f t="shared" si="130"/>
        <v>10000</v>
      </c>
      <c r="D440" s="12">
        <f ca="1">IF(A440&lt;$B$1,VLOOKUP(A440,[1]DI!$A$4:$B$15000,2,FALSE),0)</f>
        <v>6.1499999999999999E-2</v>
      </c>
      <c r="E440" s="13">
        <f t="shared" ca="1" si="123"/>
        <v>1.0002368699999999</v>
      </c>
      <c r="F440" s="13">
        <f ca="1">(TRUNC(PRODUCT($E$12:$E439),16))</f>
        <v>1.03556857282325</v>
      </c>
      <c r="G440" s="13">
        <f t="shared" ca="1" si="131"/>
        <v>1.0253869573325001</v>
      </c>
      <c r="H440" s="13">
        <f t="shared" ca="1" si="124"/>
        <v>1.00992953</v>
      </c>
      <c r="I440" s="12">
        <f t="shared" si="132"/>
        <v>1.7500000000000002E-2</v>
      </c>
      <c r="J440" s="34">
        <f t="shared" si="133"/>
        <v>44424</v>
      </c>
      <c r="K440" s="2">
        <f t="shared" si="134"/>
        <v>46</v>
      </c>
      <c r="L440" s="17">
        <f t="shared" si="135"/>
        <v>46</v>
      </c>
      <c r="M440" s="11">
        <f t="shared" si="125"/>
        <v>1.0031718350000001</v>
      </c>
      <c r="N440" s="11">
        <f t="shared" ca="1" si="126"/>
        <v>1.01313286</v>
      </c>
      <c r="O440" s="17">
        <f t="shared" si="136"/>
        <v>0</v>
      </c>
      <c r="P440" s="13">
        <f t="shared" ca="1" si="127"/>
        <v>131.32859999999999</v>
      </c>
      <c r="Q440" s="20">
        <f t="shared" si="128"/>
        <v>0</v>
      </c>
      <c r="R440" s="13">
        <f t="shared" si="137"/>
        <v>0</v>
      </c>
      <c r="S440" s="4" t="str">
        <f t="shared" si="138"/>
        <v>J=</v>
      </c>
      <c r="T440" s="34">
        <f t="shared" si="139"/>
        <v>44606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42">
        <f t="shared" si="129"/>
        <v>44491</v>
      </c>
      <c r="B441" s="72">
        <f t="shared" ca="1" si="140"/>
        <v>10134.426149999999</v>
      </c>
      <c r="C441" s="6">
        <f t="shared" si="130"/>
        <v>10000</v>
      </c>
      <c r="D441" s="12">
        <f ca="1">IF(A441&lt;$B$1,VLOOKUP(A441,[1]DI!$A$4:$B$15000,2,FALSE),0)</f>
        <v>6.1499999999999999E-2</v>
      </c>
      <c r="E441" s="13">
        <f t="shared" ca="1" si="123"/>
        <v>1.0002368699999999</v>
      </c>
      <c r="F441" s="13">
        <f ca="1">(TRUNC(PRODUCT($E$12:$E440),16))</f>
        <v>1.0358138679511</v>
      </c>
      <c r="G441" s="13">
        <f t="shared" ca="1" si="131"/>
        <v>1.0253869573325001</v>
      </c>
      <c r="H441" s="13">
        <f t="shared" ca="1" si="124"/>
        <v>1.01016876</v>
      </c>
      <c r="I441" s="12">
        <f t="shared" si="132"/>
        <v>1.7500000000000002E-2</v>
      </c>
      <c r="J441" s="34">
        <f t="shared" si="133"/>
        <v>44424</v>
      </c>
      <c r="K441" s="2">
        <f t="shared" si="134"/>
        <v>47</v>
      </c>
      <c r="L441" s="17">
        <f t="shared" si="135"/>
        <v>47</v>
      </c>
      <c r="M441" s="11">
        <f t="shared" si="125"/>
        <v>1.0032408989999999</v>
      </c>
      <c r="N441" s="11">
        <f t="shared" ca="1" si="126"/>
        <v>1.013442615</v>
      </c>
      <c r="O441" s="17">
        <f t="shared" si="136"/>
        <v>0</v>
      </c>
      <c r="P441" s="13">
        <f t="shared" ca="1" si="127"/>
        <v>134.42615000000001</v>
      </c>
      <c r="Q441" s="20">
        <f t="shared" si="128"/>
        <v>0</v>
      </c>
      <c r="R441" s="13">
        <f t="shared" si="137"/>
        <v>0</v>
      </c>
      <c r="S441" s="4" t="str">
        <f t="shared" si="138"/>
        <v>J=</v>
      </c>
      <c r="T441" s="34">
        <f t="shared" si="139"/>
        <v>44606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42">
        <f t="shared" si="129"/>
        <v>44492</v>
      </c>
      <c r="B442" s="72">
        <f t="shared" ca="1" si="140"/>
        <v>10137.52457999</v>
      </c>
      <c r="C442" s="6">
        <f t="shared" si="130"/>
        <v>10000</v>
      </c>
      <c r="D442" s="12">
        <f ca="1">IF(A442&lt;$B$1,VLOOKUP(A442,[1]DI!$A$4:$B$15000,2,FALSE),0)</f>
        <v>0</v>
      </c>
      <c r="E442" s="13">
        <f t="shared" ca="1" si="123"/>
        <v>1</v>
      </c>
      <c r="F442" s="13">
        <f ca="1">(TRUNC(PRODUCT($E$12:$E441),16))</f>
        <v>1.0360592211819999</v>
      </c>
      <c r="G442" s="13">
        <f t="shared" ca="1" si="131"/>
        <v>1.0253869573325001</v>
      </c>
      <c r="H442" s="13">
        <f t="shared" ca="1" si="124"/>
        <v>1.01040804</v>
      </c>
      <c r="I442" s="12">
        <f t="shared" si="132"/>
        <v>1.7500000000000002E-2</v>
      </c>
      <c r="J442" s="34">
        <f t="shared" si="133"/>
        <v>44424</v>
      </c>
      <c r="K442" s="2">
        <f t="shared" si="134"/>
        <v>47</v>
      </c>
      <c r="L442" s="17">
        <f t="shared" si="135"/>
        <v>48</v>
      </c>
      <c r="M442" s="11">
        <f t="shared" si="125"/>
        <v>1.0033099679999999</v>
      </c>
      <c r="N442" s="11">
        <f t="shared" ca="1" si="126"/>
        <v>1.0137524579999999</v>
      </c>
      <c r="O442" s="17">
        <f t="shared" si="136"/>
        <v>0</v>
      </c>
      <c r="P442" s="13">
        <f t="shared" ca="1" si="127"/>
        <v>137.52457999000001</v>
      </c>
      <c r="Q442" s="20">
        <f t="shared" si="128"/>
        <v>0</v>
      </c>
      <c r="R442" s="13">
        <f t="shared" si="137"/>
        <v>0</v>
      </c>
      <c r="S442" s="4" t="str">
        <f t="shared" si="138"/>
        <v>J=</v>
      </c>
      <c r="T442" s="34">
        <f t="shared" si="139"/>
        <v>44606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42">
        <f t="shared" si="129"/>
        <v>44493</v>
      </c>
      <c r="B443" s="72">
        <f t="shared" ca="1" si="140"/>
        <v>10137.52457999</v>
      </c>
      <c r="C443" s="6">
        <f t="shared" si="130"/>
        <v>10000</v>
      </c>
      <c r="D443" s="12">
        <f ca="1">IF(A443&lt;$B$1,VLOOKUP(A443,[1]DI!$A$4:$B$15000,2,FALSE),0)</f>
        <v>0</v>
      </c>
      <c r="E443" s="13">
        <f t="shared" ca="1" si="123"/>
        <v>1</v>
      </c>
      <c r="F443" s="13">
        <f ca="1">(TRUNC(PRODUCT($E$12:$E442),16))</f>
        <v>1.0360592211819999</v>
      </c>
      <c r="G443" s="13">
        <f t="shared" ca="1" si="131"/>
        <v>1.0253869573325001</v>
      </c>
      <c r="H443" s="13">
        <f t="shared" ca="1" si="124"/>
        <v>1.01040804</v>
      </c>
      <c r="I443" s="12">
        <f t="shared" si="132"/>
        <v>1.7500000000000002E-2</v>
      </c>
      <c r="J443" s="34">
        <f t="shared" si="133"/>
        <v>44424</v>
      </c>
      <c r="K443" s="2">
        <f t="shared" si="134"/>
        <v>47</v>
      </c>
      <c r="L443" s="17">
        <f t="shared" si="135"/>
        <v>48</v>
      </c>
      <c r="M443" s="11">
        <f t="shared" si="125"/>
        <v>1.0033099679999999</v>
      </c>
      <c r="N443" s="11">
        <f t="shared" ca="1" si="126"/>
        <v>1.0137524579999999</v>
      </c>
      <c r="O443" s="17">
        <f t="shared" si="136"/>
        <v>0</v>
      </c>
      <c r="P443" s="13">
        <f t="shared" ca="1" si="127"/>
        <v>137.52457999000001</v>
      </c>
      <c r="Q443" s="20">
        <f t="shared" si="128"/>
        <v>0</v>
      </c>
      <c r="R443" s="13">
        <f t="shared" si="137"/>
        <v>0</v>
      </c>
      <c r="S443" s="4" t="str">
        <f t="shared" si="138"/>
        <v>J=</v>
      </c>
      <c r="T443" s="34">
        <f t="shared" si="139"/>
        <v>44606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42">
        <f t="shared" si="129"/>
        <v>44494</v>
      </c>
      <c r="B444" s="72">
        <f t="shared" ca="1" si="140"/>
        <v>10137.52457999</v>
      </c>
      <c r="C444" s="6">
        <f t="shared" si="130"/>
        <v>10000</v>
      </c>
      <c r="D444" s="12">
        <f ca="1">IF(A444&lt;$B$1,VLOOKUP(A444,[1]DI!$A$4:$B$15000,2,FALSE),0)</f>
        <v>6.1499999999999999E-2</v>
      </c>
      <c r="E444" s="13">
        <f t="shared" ca="1" si="123"/>
        <v>1.0002368699999999</v>
      </c>
      <c r="F444" s="13">
        <f ca="1">(TRUNC(PRODUCT($E$12:$E443),16))</f>
        <v>1.0360592211819999</v>
      </c>
      <c r="G444" s="13">
        <f t="shared" ca="1" si="131"/>
        <v>1.0253869573325001</v>
      </c>
      <c r="H444" s="13">
        <f t="shared" ca="1" si="124"/>
        <v>1.01040804</v>
      </c>
      <c r="I444" s="12">
        <f t="shared" si="132"/>
        <v>1.7500000000000002E-2</v>
      </c>
      <c r="J444" s="34">
        <f t="shared" si="133"/>
        <v>44424</v>
      </c>
      <c r="K444" s="2">
        <f t="shared" si="134"/>
        <v>48</v>
      </c>
      <c r="L444" s="17">
        <f t="shared" si="135"/>
        <v>48</v>
      </c>
      <c r="M444" s="11">
        <f t="shared" si="125"/>
        <v>1.0033099679999999</v>
      </c>
      <c r="N444" s="11">
        <f t="shared" ca="1" si="126"/>
        <v>1.0137524579999999</v>
      </c>
      <c r="O444" s="17">
        <f t="shared" si="136"/>
        <v>0</v>
      </c>
      <c r="P444" s="13">
        <f t="shared" ca="1" si="127"/>
        <v>137.52457999000001</v>
      </c>
      <c r="Q444" s="20">
        <f t="shared" si="128"/>
        <v>0</v>
      </c>
      <c r="R444" s="13">
        <f t="shared" si="137"/>
        <v>0</v>
      </c>
      <c r="S444" s="4" t="str">
        <f t="shared" si="138"/>
        <v>J=</v>
      </c>
      <c r="T444" s="34">
        <f t="shared" si="139"/>
        <v>44606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42">
        <f t="shared" si="129"/>
        <v>44495</v>
      </c>
      <c r="B445" s="72">
        <f t="shared" ca="1" si="140"/>
        <v>10140.623900000001</v>
      </c>
      <c r="C445" s="6">
        <f t="shared" si="130"/>
        <v>10000</v>
      </c>
      <c r="D445" s="12">
        <f ca="1">IF(A445&lt;$B$1,VLOOKUP(A445,[1]DI!$A$4:$B$15000,2,FALSE),0)</f>
        <v>6.1499999999999999E-2</v>
      </c>
      <c r="E445" s="13">
        <f t="shared" ca="1" si="123"/>
        <v>1.0002368699999999</v>
      </c>
      <c r="F445" s="13">
        <f ca="1">(TRUNC(PRODUCT($E$12:$E444),16))</f>
        <v>1.03630463252972</v>
      </c>
      <c r="G445" s="13">
        <f t="shared" ca="1" si="131"/>
        <v>1.0253869573325001</v>
      </c>
      <c r="H445" s="13">
        <f t="shared" ca="1" si="124"/>
        <v>1.01064737</v>
      </c>
      <c r="I445" s="12">
        <f t="shared" si="132"/>
        <v>1.7500000000000002E-2</v>
      </c>
      <c r="J445" s="34">
        <f t="shared" si="133"/>
        <v>44424</v>
      </c>
      <c r="K445" s="2">
        <f t="shared" si="134"/>
        <v>49</v>
      </c>
      <c r="L445" s="17">
        <f t="shared" si="135"/>
        <v>49</v>
      </c>
      <c r="M445" s="11">
        <f t="shared" si="125"/>
        <v>1.0033790419999999</v>
      </c>
      <c r="N445" s="11">
        <f t="shared" ca="1" si="126"/>
        <v>1.0140623900000001</v>
      </c>
      <c r="O445" s="17">
        <f t="shared" si="136"/>
        <v>0</v>
      </c>
      <c r="P445" s="13">
        <f t="shared" ca="1" si="127"/>
        <v>140.62389999999999</v>
      </c>
      <c r="Q445" s="20">
        <f t="shared" si="128"/>
        <v>0</v>
      </c>
      <c r="R445" s="13">
        <f t="shared" si="137"/>
        <v>0</v>
      </c>
      <c r="S445" s="4" t="str">
        <f t="shared" si="138"/>
        <v>J=</v>
      </c>
      <c r="T445" s="34">
        <f t="shared" si="139"/>
        <v>44606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42">
        <f t="shared" si="129"/>
        <v>44496</v>
      </c>
      <c r="B446" s="72">
        <f t="shared" ca="1" si="140"/>
        <v>10143.72419999</v>
      </c>
      <c r="C446" s="6">
        <f t="shared" si="130"/>
        <v>10000</v>
      </c>
      <c r="D446" s="12">
        <f ca="1">IF(A446&lt;$B$1,VLOOKUP(A446,[1]DI!$A$4:$B$15000,2,FALSE),0)</f>
        <v>6.1499999999999999E-2</v>
      </c>
      <c r="E446" s="13">
        <f t="shared" ca="1" si="123"/>
        <v>1.0002368699999999</v>
      </c>
      <c r="F446" s="13">
        <f ca="1">(TRUNC(PRODUCT($E$12:$E445),16))</f>
        <v>1.0365501020080301</v>
      </c>
      <c r="G446" s="13">
        <f t="shared" ca="1" si="131"/>
        <v>1.0253869573325001</v>
      </c>
      <c r="H446" s="13">
        <f t="shared" ca="1" si="124"/>
        <v>1.01088676</v>
      </c>
      <c r="I446" s="12">
        <f t="shared" si="132"/>
        <v>1.7500000000000002E-2</v>
      </c>
      <c r="J446" s="34">
        <f t="shared" si="133"/>
        <v>44424</v>
      </c>
      <c r="K446" s="2">
        <f t="shared" si="134"/>
        <v>50</v>
      </c>
      <c r="L446" s="17">
        <f t="shared" si="135"/>
        <v>50</v>
      </c>
      <c r="M446" s="11">
        <f t="shared" si="125"/>
        <v>1.0034481209999999</v>
      </c>
      <c r="N446" s="11">
        <f t="shared" ca="1" si="126"/>
        <v>1.0143724199999999</v>
      </c>
      <c r="O446" s="17">
        <f t="shared" si="136"/>
        <v>0</v>
      </c>
      <c r="P446" s="13">
        <f t="shared" ca="1" si="127"/>
        <v>143.72419998999999</v>
      </c>
      <c r="Q446" s="20">
        <f t="shared" si="128"/>
        <v>0</v>
      </c>
      <c r="R446" s="13">
        <f t="shared" si="137"/>
        <v>0</v>
      </c>
      <c r="S446" s="4" t="str">
        <f t="shared" si="138"/>
        <v>J=</v>
      </c>
      <c r="T446" s="34">
        <f t="shared" si="139"/>
        <v>44606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42">
        <f t="shared" si="129"/>
        <v>44497</v>
      </c>
      <c r="B447" s="72">
        <f t="shared" ca="1" si="140"/>
        <v>10146.825479990001</v>
      </c>
      <c r="C447" s="6">
        <f t="shared" si="130"/>
        <v>10000</v>
      </c>
      <c r="D447" s="12">
        <f ca="1">IF(A447&lt;$B$1,VLOOKUP(A447,[1]DI!$A$4:$B$15000,2,FALSE),0)</f>
        <v>7.6499999999999999E-2</v>
      </c>
      <c r="E447" s="13">
        <f t="shared" ca="1" si="123"/>
        <v>1.0002925600000001</v>
      </c>
      <c r="F447" s="13">
        <f ca="1">(TRUNC(PRODUCT($E$12:$E446),16))</f>
        <v>1.0367956296306899</v>
      </c>
      <c r="G447" s="13">
        <f t="shared" ca="1" si="131"/>
        <v>1.0253869573325001</v>
      </c>
      <c r="H447" s="13">
        <f t="shared" ca="1" si="124"/>
        <v>1.01112621</v>
      </c>
      <c r="I447" s="12">
        <f t="shared" si="132"/>
        <v>1.7500000000000002E-2</v>
      </c>
      <c r="J447" s="34">
        <f t="shared" si="133"/>
        <v>44424</v>
      </c>
      <c r="K447" s="2">
        <f t="shared" si="134"/>
        <v>51</v>
      </c>
      <c r="L447" s="17">
        <f t="shared" si="135"/>
        <v>51</v>
      </c>
      <c r="M447" s="11">
        <f t="shared" si="125"/>
        <v>1.0035172050000001</v>
      </c>
      <c r="N447" s="11">
        <f t="shared" ca="1" si="126"/>
        <v>1.0146825479999999</v>
      </c>
      <c r="O447" s="17">
        <f t="shared" si="136"/>
        <v>0</v>
      </c>
      <c r="P447" s="13">
        <f t="shared" ca="1" si="127"/>
        <v>146.82547998999999</v>
      </c>
      <c r="Q447" s="20">
        <f t="shared" si="128"/>
        <v>0</v>
      </c>
      <c r="R447" s="13">
        <f t="shared" si="137"/>
        <v>0</v>
      </c>
      <c r="S447" s="4" t="str">
        <f t="shared" si="138"/>
        <v>J=</v>
      </c>
      <c r="T447" s="34">
        <f t="shared" si="139"/>
        <v>44606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42">
        <f t="shared" si="129"/>
        <v>44498</v>
      </c>
      <c r="B448" s="72">
        <f t="shared" ca="1" si="140"/>
        <v>10150.49286</v>
      </c>
      <c r="C448" s="6">
        <f t="shared" si="130"/>
        <v>10000</v>
      </c>
      <c r="D448" s="12">
        <f ca="1">IF(A448&lt;$B$1,VLOOKUP(A448,[1]DI!$A$4:$B$15000,2,FALSE),0)</f>
        <v>7.6499999999999999E-2</v>
      </c>
      <c r="E448" s="13">
        <f t="shared" ca="1" si="123"/>
        <v>1.0002925600000001</v>
      </c>
      <c r="F448" s="13">
        <f ca="1">(TRUNC(PRODUCT($E$12:$E447),16))</f>
        <v>1.0370989545600899</v>
      </c>
      <c r="G448" s="13">
        <f t="shared" ca="1" si="131"/>
        <v>1.0253869573325001</v>
      </c>
      <c r="H448" s="13">
        <f t="shared" ca="1" si="124"/>
        <v>1.0114220300000001</v>
      </c>
      <c r="I448" s="12">
        <f t="shared" si="132"/>
        <v>1.7500000000000002E-2</v>
      </c>
      <c r="J448" s="34">
        <f t="shared" si="133"/>
        <v>44424</v>
      </c>
      <c r="K448" s="2">
        <f t="shared" si="134"/>
        <v>52</v>
      </c>
      <c r="L448" s="17">
        <f t="shared" si="135"/>
        <v>52</v>
      </c>
      <c r="M448" s="11">
        <f t="shared" si="125"/>
        <v>1.0035862929999999</v>
      </c>
      <c r="N448" s="11">
        <f t="shared" ca="1" si="126"/>
        <v>1.015049286</v>
      </c>
      <c r="O448" s="17">
        <f t="shared" si="136"/>
        <v>0</v>
      </c>
      <c r="P448" s="13">
        <f t="shared" ca="1" si="127"/>
        <v>150.49286000000001</v>
      </c>
      <c r="Q448" s="20">
        <f t="shared" si="128"/>
        <v>0</v>
      </c>
      <c r="R448" s="13">
        <f t="shared" si="137"/>
        <v>0</v>
      </c>
      <c r="S448" s="4" t="str">
        <f t="shared" si="138"/>
        <v>J=</v>
      </c>
      <c r="T448" s="34">
        <f t="shared" si="139"/>
        <v>44606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42">
        <f t="shared" si="129"/>
        <v>44499</v>
      </c>
      <c r="B449" s="72">
        <f t="shared" ca="1" si="140"/>
        <v>10154.1615</v>
      </c>
      <c r="C449" s="6">
        <f t="shared" si="130"/>
        <v>10000</v>
      </c>
      <c r="D449" s="12">
        <f ca="1">IF(A449&lt;$B$1,VLOOKUP(A449,[1]DI!$A$4:$B$15000,2,FALSE),0)</f>
        <v>0</v>
      </c>
      <c r="E449" s="13">
        <f t="shared" ca="1" si="123"/>
        <v>1</v>
      </c>
      <c r="F449" s="13">
        <f ca="1">(TRUNC(PRODUCT($E$12:$E448),16))</f>
        <v>1.03740236823024</v>
      </c>
      <c r="G449" s="13">
        <f t="shared" ca="1" si="131"/>
        <v>1.0253869573325001</v>
      </c>
      <c r="H449" s="13">
        <f t="shared" ca="1" si="124"/>
        <v>1.0117179300000001</v>
      </c>
      <c r="I449" s="12">
        <f t="shared" si="132"/>
        <v>1.7500000000000002E-2</v>
      </c>
      <c r="J449" s="34">
        <f t="shared" si="133"/>
        <v>44424</v>
      </c>
      <c r="K449" s="2">
        <f t="shared" si="134"/>
        <v>52</v>
      </c>
      <c r="L449" s="17">
        <f t="shared" si="135"/>
        <v>53</v>
      </c>
      <c r="M449" s="11">
        <f t="shared" si="125"/>
        <v>1.0036553859999999</v>
      </c>
      <c r="N449" s="11">
        <f t="shared" ca="1" si="126"/>
        <v>1.0154161500000001</v>
      </c>
      <c r="O449" s="17">
        <f t="shared" si="136"/>
        <v>0</v>
      </c>
      <c r="P449" s="13">
        <f t="shared" ca="1" si="127"/>
        <v>154.16149999999999</v>
      </c>
      <c r="Q449" s="20">
        <f t="shared" si="128"/>
        <v>0</v>
      </c>
      <c r="R449" s="13">
        <f t="shared" si="137"/>
        <v>0</v>
      </c>
      <c r="S449" s="4" t="str">
        <f t="shared" si="138"/>
        <v>J=</v>
      </c>
      <c r="T449" s="34">
        <f t="shared" si="139"/>
        <v>44606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42">
        <f t="shared" si="129"/>
        <v>44500</v>
      </c>
      <c r="B450" s="72">
        <f t="shared" ca="1" si="140"/>
        <v>10154.1615</v>
      </c>
      <c r="C450" s="6">
        <f t="shared" si="130"/>
        <v>10000</v>
      </c>
      <c r="D450" s="12">
        <f ca="1">IF(A450&lt;$B$1,VLOOKUP(A450,[1]DI!$A$4:$B$15000,2,FALSE),0)</f>
        <v>0</v>
      </c>
      <c r="E450" s="13">
        <f t="shared" ca="1" si="123"/>
        <v>1</v>
      </c>
      <c r="F450" s="13">
        <f ca="1">(TRUNC(PRODUCT($E$12:$E449),16))</f>
        <v>1.03740236823024</v>
      </c>
      <c r="G450" s="13">
        <f t="shared" ca="1" si="131"/>
        <v>1.0253869573325001</v>
      </c>
      <c r="H450" s="13">
        <f t="shared" ca="1" si="124"/>
        <v>1.0117179300000001</v>
      </c>
      <c r="I450" s="12">
        <f t="shared" si="132"/>
        <v>1.7500000000000002E-2</v>
      </c>
      <c r="J450" s="34">
        <f t="shared" si="133"/>
        <v>44424</v>
      </c>
      <c r="K450" s="2">
        <f t="shared" si="134"/>
        <v>52</v>
      </c>
      <c r="L450" s="17">
        <f t="shared" si="135"/>
        <v>53</v>
      </c>
      <c r="M450" s="11">
        <f t="shared" si="125"/>
        <v>1.0036553859999999</v>
      </c>
      <c r="N450" s="11">
        <f t="shared" ca="1" si="126"/>
        <v>1.0154161500000001</v>
      </c>
      <c r="O450" s="17">
        <f t="shared" si="136"/>
        <v>0</v>
      </c>
      <c r="P450" s="13">
        <f t="shared" ca="1" si="127"/>
        <v>154.16149999999999</v>
      </c>
      <c r="Q450" s="20">
        <f t="shared" si="128"/>
        <v>0</v>
      </c>
      <c r="R450" s="13">
        <f t="shared" si="137"/>
        <v>0</v>
      </c>
      <c r="S450" s="4" t="str">
        <f t="shared" si="138"/>
        <v>J=</v>
      </c>
      <c r="T450" s="34">
        <f t="shared" si="139"/>
        <v>44606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42">
        <f t="shared" si="129"/>
        <v>44501</v>
      </c>
      <c r="B451" s="72">
        <f t="shared" ca="1" si="140"/>
        <v>10154.1615</v>
      </c>
      <c r="C451" s="6">
        <f t="shared" si="130"/>
        <v>10000</v>
      </c>
      <c r="D451" s="12">
        <f ca="1">IF(A451&lt;$B$1,VLOOKUP(A451,[1]DI!$A$4:$B$15000,2,FALSE),0)</f>
        <v>7.6499999999999999E-2</v>
      </c>
      <c r="E451" s="13">
        <f t="shared" ca="1" si="123"/>
        <v>1.0002925600000001</v>
      </c>
      <c r="F451" s="13">
        <f ca="1">(TRUNC(PRODUCT($E$12:$E450),16))</f>
        <v>1.03740236823024</v>
      </c>
      <c r="G451" s="13">
        <f t="shared" ca="1" si="131"/>
        <v>1.0253869573325001</v>
      </c>
      <c r="H451" s="13">
        <f t="shared" ca="1" si="124"/>
        <v>1.0117179300000001</v>
      </c>
      <c r="I451" s="12">
        <f t="shared" si="132"/>
        <v>1.7500000000000002E-2</v>
      </c>
      <c r="J451" s="34">
        <f t="shared" si="133"/>
        <v>44424</v>
      </c>
      <c r="K451" s="2">
        <f t="shared" si="134"/>
        <v>53</v>
      </c>
      <c r="L451" s="17">
        <f t="shared" si="135"/>
        <v>53</v>
      </c>
      <c r="M451" s="11">
        <f t="shared" si="125"/>
        <v>1.0036553859999999</v>
      </c>
      <c r="N451" s="11">
        <f t="shared" ca="1" si="126"/>
        <v>1.0154161500000001</v>
      </c>
      <c r="O451" s="17">
        <f t="shared" si="136"/>
        <v>0</v>
      </c>
      <c r="P451" s="13">
        <f t="shared" ca="1" si="127"/>
        <v>154.16149999999999</v>
      </c>
      <c r="Q451" s="20">
        <f t="shared" si="128"/>
        <v>0</v>
      </c>
      <c r="R451" s="13">
        <f t="shared" si="137"/>
        <v>0</v>
      </c>
      <c r="S451" s="4" t="str">
        <f t="shared" si="138"/>
        <v>J=</v>
      </c>
      <c r="T451" s="34">
        <f t="shared" si="139"/>
        <v>44606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42">
        <f t="shared" si="129"/>
        <v>44502</v>
      </c>
      <c r="B452" s="72">
        <f t="shared" ca="1" si="140"/>
        <v>10157.8315</v>
      </c>
      <c r="C452" s="6">
        <f t="shared" si="130"/>
        <v>10000</v>
      </c>
      <c r="D452" s="12">
        <f ca="1">IF(A452&lt;$B$1,VLOOKUP(A452,[1]DI!$A$4:$B$15000,2,FALSE),0)</f>
        <v>0</v>
      </c>
      <c r="E452" s="13">
        <f t="shared" ca="1" si="123"/>
        <v>1</v>
      </c>
      <c r="F452" s="13">
        <f ca="1">(TRUNC(PRODUCT($E$12:$E451),16))</f>
        <v>1.0377058706670901</v>
      </c>
      <c r="G452" s="13">
        <f t="shared" ca="1" si="131"/>
        <v>1.0253869573325001</v>
      </c>
      <c r="H452" s="13">
        <f t="shared" ca="1" si="124"/>
        <v>1.01201392</v>
      </c>
      <c r="I452" s="12">
        <f t="shared" si="132"/>
        <v>1.7500000000000002E-2</v>
      </c>
      <c r="J452" s="34">
        <f t="shared" si="133"/>
        <v>44424</v>
      </c>
      <c r="K452" s="2">
        <f t="shared" si="134"/>
        <v>53</v>
      </c>
      <c r="L452" s="17">
        <f t="shared" si="135"/>
        <v>54</v>
      </c>
      <c r="M452" s="11">
        <f t="shared" si="125"/>
        <v>1.0037244839999999</v>
      </c>
      <c r="N452" s="11">
        <f t="shared" ca="1" si="126"/>
        <v>1.0157831500000001</v>
      </c>
      <c r="O452" s="17">
        <f t="shared" si="136"/>
        <v>0</v>
      </c>
      <c r="P452" s="13">
        <f t="shared" ca="1" si="127"/>
        <v>157.83150000000001</v>
      </c>
      <c r="Q452" s="20">
        <f t="shared" si="128"/>
        <v>0</v>
      </c>
      <c r="R452" s="13">
        <f t="shared" si="137"/>
        <v>0</v>
      </c>
      <c r="S452" s="4" t="str">
        <f t="shared" si="138"/>
        <v>J=</v>
      </c>
      <c r="T452" s="34">
        <f t="shared" si="139"/>
        <v>44606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42">
        <f t="shared" si="129"/>
        <v>44503</v>
      </c>
      <c r="B453" s="72">
        <f t="shared" ca="1" si="140"/>
        <v>10157.8315</v>
      </c>
      <c r="C453" s="6">
        <f t="shared" si="130"/>
        <v>10000</v>
      </c>
      <c r="D453" s="12">
        <f ca="1">IF(A453&lt;$B$1,VLOOKUP(A453,[1]DI!$A$4:$B$15000,2,FALSE),0)</f>
        <v>7.6499999999999999E-2</v>
      </c>
      <c r="E453" s="13">
        <f t="shared" ca="1" si="123"/>
        <v>1.0002925600000001</v>
      </c>
      <c r="F453" s="13">
        <f ca="1">(TRUNC(PRODUCT($E$12:$E452),16))</f>
        <v>1.0377058706670901</v>
      </c>
      <c r="G453" s="13">
        <f t="shared" ca="1" si="131"/>
        <v>1.0253869573325001</v>
      </c>
      <c r="H453" s="13">
        <f t="shared" ca="1" si="124"/>
        <v>1.01201392</v>
      </c>
      <c r="I453" s="12">
        <f t="shared" si="132"/>
        <v>1.7500000000000002E-2</v>
      </c>
      <c r="J453" s="34">
        <f t="shared" si="133"/>
        <v>44424</v>
      </c>
      <c r="K453" s="2">
        <f t="shared" si="134"/>
        <v>54</v>
      </c>
      <c r="L453" s="17">
        <f t="shared" si="135"/>
        <v>54</v>
      </c>
      <c r="M453" s="11">
        <f t="shared" si="125"/>
        <v>1.0037244839999999</v>
      </c>
      <c r="N453" s="11">
        <f t="shared" ca="1" si="126"/>
        <v>1.0157831500000001</v>
      </c>
      <c r="O453" s="17">
        <f t="shared" si="136"/>
        <v>0</v>
      </c>
      <c r="P453" s="13">
        <f t="shared" ca="1" si="127"/>
        <v>157.83150000000001</v>
      </c>
      <c r="Q453" s="20">
        <f t="shared" si="128"/>
        <v>0</v>
      </c>
      <c r="R453" s="13">
        <f t="shared" si="137"/>
        <v>0</v>
      </c>
      <c r="S453" s="4" t="str">
        <f t="shared" si="138"/>
        <v>J=</v>
      </c>
      <c r="T453" s="34">
        <f t="shared" si="139"/>
        <v>44606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42">
        <f t="shared" si="129"/>
        <v>44504</v>
      </c>
      <c r="B454" s="72">
        <f t="shared" ca="1" si="140"/>
        <v>10161.502759999999</v>
      </c>
      <c r="C454" s="6">
        <f t="shared" si="130"/>
        <v>10000</v>
      </c>
      <c r="D454" s="12">
        <f ca="1">IF(A454&lt;$B$1,VLOOKUP(A454,[1]DI!$A$4:$B$15000,2,FALSE),0)</f>
        <v>7.6499999999999999E-2</v>
      </c>
      <c r="E454" s="13">
        <f t="shared" ca="1" si="123"/>
        <v>1.0002925600000001</v>
      </c>
      <c r="F454" s="13">
        <f ca="1">(TRUNC(PRODUCT($E$12:$E453),16))</f>
        <v>1.03800946189661</v>
      </c>
      <c r="G454" s="13">
        <f t="shared" ca="1" si="131"/>
        <v>1.0253869573325001</v>
      </c>
      <c r="H454" s="13">
        <f t="shared" ca="1" si="124"/>
        <v>1.0123099900000001</v>
      </c>
      <c r="I454" s="12">
        <f t="shared" si="132"/>
        <v>1.7500000000000002E-2</v>
      </c>
      <c r="J454" s="34">
        <f t="shared" si="133"/>
        <v>44424</v>
      </c>
      <c r="K454" s="2">
        <f t="shared" si="134"/>
        <v>55</v>
      </c>
      <c r="L454" s="17">
        <f t="shared" si="135"/>
        <v>55</v>
      </c>
      <c r="M454" s="11">
        <f t="shared" si="125"/>
        <v>1.0037935870000001</v>
      </c>
      <c r="N454" s="11">
        <f t="shared" ca="1" si="126"/>
        <v>1.0161502760000001</v>
      </c>
      <c r="O454" s="17">
        <f t="shared" si="136"/>
        <v>0</v>
      </c>
      <c r="P454" s="13">
        <f t="shared" ca="1" si="127"/>
        <v>161.50275999999999</v>
      </c>
      <c r="Q454" s="20">
        <f t="shared" si="128"/>
        <v>0</v>
      </c>
      <c r="R454" s="13">
        <f t="shared" si="137"/>
        <v>0</v>
      </c>
      <c r="S454" s="4" t="str">
        <f t="shared" si="138"/>
        <v>J=</v>
      </c>
      <c r="T454" s="34">
        <f t="shared" si="139"/>
        <v>44606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42">
        <f t="shared" si="129"/>
        <v>44505</v>
      </c>
      <c r="B455" s="72">
        <f t="shared" ca="1" si="140"/>
        <v>10165.175380000001</v>
      </c>
      <c r="C455" s="6">
        <f t="shared" si="130"/>
        <v>10000</v>
      </c>
      <c r="D455" s="12">
        <f ca="1">IF(A455&lt;$B$1,VLOOKUP(A455,[1]DI!$A$4:$B$15000,2,FALSE),0)</f>
        <v>7.6499999999999999E-2</v>
      </c>
      <c r="E455" s="13">
        <f t="shared" ca="1" si="123"/>
        <v>1.0002925600000001</v>
      </c>
      <c r="F455" s="13">
        <f ca="1">(TRUNC(PRODUCT($E$12:$E454),16))</f>
        <v>1.03831314194478</v>
      </c>
      <c r="G455" s="13">
        <f t="shared" ca="1" si="131"/>
        <v>1.0253869573325001</v>
      </c>
      <c r="H455" s="13">
        <f t="shared" ca="1" si="124"/>
        <v>1.0126061500000001</v>
      </c>
      <c r="I455" s="12">
        <f t="shared" si="132"/>
        <v>1.7500000000000002E-2</v>
      </c>
      <c r="J455" s="34">
        <f t="shared" si="133"/>
        <v>44424</v>
      </c>
      <c r="K455" s="2">
        <f t="shared" si="134"/>
        <v>56</v>
      </c>
      <c r="L455" s="17">
        <f t="shared" si="135"/>
        <v>56</v>
      </c>
      <c r="M455" s="11">
        <f t="shared" si="125"/>
        <v>1.0038626939999999</v>
      </c>
      <c r="N455" s="11">
        <f t="shared" ca="1" si="126"/>
        <v>1.016517538</v>
      </c>
      <c r="O455" s="17">
        <f t="shared" si="136"/>
        <v>0</v>
      </c>
      <c r="P455" s="13">
        <f t="shared" ca="1" si="127"/>
        <v>165.17537999999999</v>
      </c>
      <c r="Q455" s="20">
        <f t="shared" si="128"/>
        <v>0</v>
      </c>
      <c r="R455" s="13">
        <f t="shared" si="137"/>
        <v>0</v>
      </c>
      <c r="S455" s="4" t="str">
        <f t="shared" si="138"/>
        <v>J=</v>
      </c>
      <c r="T455" s="34">
        <f t="shared" si="139"/>
        <v>44606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42">
        <f t="shared" si="129"/>
        <v>44506</v>
      </c>
      <c r="B456" s="72">
        <f t="shared" ca="1" si="140"/>
        <v>10168.84936</v>
      </c>
      <c r="C456" s="6">
        <f t="shared" si="130"/>
        <v>10000</v>
      </c>
      <c r="D456" s="12">
        <f ca="1">IF(A456&lt;$B$1,VLOOKUP(A456,[1]DI!$A$4:$B$15000,2,FALSE),0)</f>
        <v>0</v>
      </c>
      <c r="E456" s="13">
        <f t="shared" ca="1" si="123"/>
        <v>1</v>
      </c>
      <c r="F456" s="13">
        <f ca="1">(TRUNC(PRODUCT($E$12:$E455),16))</f>
        <v>1.03861691083759</v>
      </c>
      <c r="G456" s="13">
        <f t="shared" ca="1" si="131"/>
        <v>1.0253869573325001</v>
      </c>
      <c r="H456" s="13">
        <f t="shared" ca="1" si="124"/>
        <v>1.0129024</v>
      </c>
      <c r="I456" s="12">
        <f t="shared" si="132"/>
        <v>1.7500000000000002E-2</v>
      </c>
      <c r="J456" s="34">
        <f t="shared" si="133"/>
        <v>44424</v>
      </c>
      <c r="K456" s="2">
        <f t="shared" si="134"/>
        <v>56</v>
      </c>
      <c r="L456" s="17">
        <f t="shared" si="135"/>
        <v>57</v>
      </c>
      <c r="M456" s="11">
        <f t="shared" si="125"/>
        <v>1.003931806</v>
      </c>
      <c r="N456" s="11">
        <f t="shared" ca="1" si="126"/>
        <v>1.0168849360000001</v>
      </c>
      <c r="O456" s="17">
        <f t="shared" si="136"/>
        <v>0</v>
      </c>
      <c r="P456" s="13">
        <f t="shared" ca="1" si="127"/>
        <v>168.84935999999999</v>
      </c>
      <c r="Q456" s="20">
        <f t="shared" si="128"/>
        <v>0</v>
      </c>
      <c r="R456" s="13">
        <f t="shared" si="137"/>
        <v>0</v>
      </c>
      <c r="S456" s="4" t="str">
        <f t="shared" si="138"/>
        <v>J=</v>
      </c>
      <c r="T456" s="34">
        <f t="shared" si="139"/>
        <v>44606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42">
        <f t="shared" si="129"/>
        <v>44507</v>
      </c>
      <c r="B457" s="72">
        <f t="shared" ca="1" si="140"/>
        <v>10168.84936</v>
      </c>
      <c r="C457" s="6">
        <f t="shared" si="130"/>
        <v>10000</v>
      </c>
      <c r="D457" s="12">
        <f ca="1">IF(A457&lt;$B$1,VLOOKUP(A457,[1]DI!$A$4:$B$15000,2,FALSE),0)</f>
        <v>0</v>
      </c>
      <c r="E457" s="13">
        <f t="shared" ca="1" si="123"/>
        <v>1</v>
      </c>
      <c r="F457" s="13">
        <f ca="1">(TRUNC(PRODUCT($E$12:$E456),16))</f>
        <v>1.03861691083759</v>
      </c>
      <c r="G457" s="13">
        <f t="shared" ca="1" si="131"/>
        <v>1.0253869573325001</v>
      </c>
      <c r="H457" s="13">
        <f t="shared" ca="1" si="124"/>
        <v>1.0129024</v>
      </c>
      <c r="I457" s="12">
        <f t="shared" si="132"/>
        <v>1.7500000000000002E-2</v>
      </c>
      <c r="J457" s="34">
        <f t="shared" si="133"/>
        <v>44424</v>
      </c>
      <c r="K457" s="2">
        <f t="shared" si="134"/>
        <v>56</v>
      </c>
      <c r="L457" s="17">
        <f t="shared" si="135"/>
        <v>57</v>
      </c>
      <c r="M457" s="11">
        <f t="shared" si="125"/>
        <v>1.003931806</v>
      </c>
      <c r="N457" s="11">
        <f t="shared" ca="1" si="126"/>
        <v>1.0168849360000001</v>
      </c>
      <c r="O457" s="17">
        <f t="shared" si="136"/>
        <v>0</v>
      </c>
      <c r="P457" s="13">
        <f t="shared" ca="1" si="127"/>
        <v>168.84935999999999</v>
      </c>
      <c r="Q457" s="20">
        <f t="shared" si="128"/>
        <v>0</v>
      </c>
      <c r="R457" s="13">
        <f t="shared" si="137"/>
        <v>0</v>
      </c>
      <c r="S457" s="4" t="str">
        <f t="shared" si="138"/>
        <v>J=</v>
      </c>
      <c r="T457" s="34">
        <f t="shared" si="139"/>
        <v>44606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42">
        <f t="shared" si="129"/>
        <v>44508</v>
      </c>
      <c r="B458" s="72">
        <f t="shared" ca="1" si="140"/>
        <v>10168.84936</v>
      </c>
      <c r="C458" s="6">
        <f t="shared" si="130"/>
        <v>10000</v>
      </c>
      <c r="D458" s="12">
        <f ca="1">IF(A458&lt;$B$1,VLOOKUP(A458,[1]DI!$A$4:$B$15000,2,FALSE),0)</f>
        <v>7.6499999999999999E-2</v>
      </c>
      <c r="E458" s="13">
        <f t="shared" ca="1" si="123"/>
        <v>1.0002925600000001</v>
      </c>
      <c r="F458" s="13">
        <f ca="1">(TRUNC(PRODUCT($E$12:$E457),16))</f>
        <v>1.03861691083759</v>
      </c>
      <c r="G458" s="13">
        <f t="shared" ca="1" si="131"/>
        <v>1.0253869573325001</v>
      </c>
      <c r="H458" s="13">
        <f t="shared" ca="1" si="124"/>
        <v>1.0129024</v>
      </c>
      <c r="I458" s="12">
        <f t="shared" si="132"/>
        <v>1.7500000000000002E-2</v>
      </c>
      <c r="J458" s="34">
        <f t="shared" si="133"/>
        <v>44424</v>
      </c>
      <c r="K458" s="2">
        <f t="shared" si="134"/>
        <v>57</v>
      </c>
      <c r="L458" s="17">
        <f t="shared" si="135"/>
        <v>57</v>
      </c>
      <c r="M458" s="11">
        <f t="shared" si="125"/>
        <v>1.003931806</v>
      </c>
      <c r="N458" s="11">
        <f t="shared" ca="1" si="126"/>
        <v>1.0168849360000001</v>
      </c>
      <c r="O458" s="17">
        <f t="shared" si="136"/>
        <v>0</v>
      </c>
      <c r="P458" s="13">
        <f t="shared" ca="1" si="127"/>
        <v>168.84935999999999</v>
      </c>
      <c r="Q458" s="20">
        <f t="shared" si="128"/>
        <v>0</v>
      </c>
      <c r="R458" s="13">
        <f t="shared" si="137"/>
        <v>0</v>
      </c>
      <c r="S458" s="4" t="str">
        <f t="shared" si="138"/>
        <v>J=</v>
      </c>
      <c r="T458" s="34">
        <f t="shared" si="139"/>
        <v>44606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42">
        <f t="shared" si="129"/>
        <v>44509</v>
      </c>
      <c r="B459" s="72">
        <f t="shared" ca="1" si="140"/>
        <v>10172.5247</v>
      </c>
      <c r="C459" s="6">
        <f t="shared" si="130"/>
        <v>10000</v>
      </c>
      <c r="D459" s="12">
        <f ca="1">IF(A459&lt;$B$1,VLOOKUP(A459,[1]DI!$A$4:$B$15000,2,FALSE),0)</f>
        <v>7.6499999999999999E-2</v>
      </c>
      <c r="E459" s="13">
        <f t="shared" ca="1" si="123"/>
        <v>1.0002925600000001</v>
      </c>
      <c r="F459" s="13">
        <f ca="1">(TRUNC(PRODUCT($E$12:$E458),16))</f>
        <v>1.03892076860103</v>
      </c>
      <c r="G459" s="13">
        <f t="shared" ca="1" si="131"/>
        <v>1.0253869573325001</v>
      </c>
      <c r="H459" s="13">
        <f t="shared" ca="1" si="124"/>
        <v>1.01319874</v>
      </c>
      <c r="I459" s="12">
        <f t="shared" si="132"/>
        <v>1.7500000000000002E-2</v>
      </c>
      <c r="J459" s="34">
        <f t="shared" si="133"/>
        <v>44424</v>
      </c>
      <c r="K459" s="2">
        <f t="shared" si="134"/>
        <v>58</v>
      </c>
      <c r="L459" s="17">
        <f t="shared" si="135"/>
        <v>58</v>
      </c>
      <c r="M459" s="11">
        <f t="shared" si="125"/>
        <v>1.004000923</v>
      </c>
      <c r="N459" s="11">
        <f t="shared" ca="1" si="126"/>
        <v>1.0172524700000001</v>
      </c>
      <c r="O459" s="17">
        <f t="shared" si="136"/>
        <v>0</v>
      </c>
      <c r="P459" s="13">
        <f t="shared" ca="1" si="127"/>
        <v>172.5247</v>
      </c>
      <c r="Q459" s="20">
        <f t="shared" si="128"/>
        <v>0</v>
      </c>
      <c r="R459" s="13">
        <f t="shared" si="137"/>
        <v>0</v>
      </c>
      <c r="S459" s="4" t="str">
        <f t="shared" si="138"/>
        <v>J=</v>
      </c>
      <c r="T459" s="34">
        <f t="shared" si="139"/>
        <v>44606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42">
        <f t="shared" si="129"/>
        <v>44510</v>
      </c>
      <c r="B460" s="72">
        <f t="shared" ca="1" si="140"/>
        <v>10176.20130999</v>
      </c>
      <c r="C460" s="6">
        <f t="shared" si="130"/>
        <v>10000</v>
      </c>
      <c r="D460" s="12">
        <f ca="1">IF(A460&lt;$B$1,VLOOKUP(A460,[1]DI!$A$4:$B$15000,2,FALSE),0)</f>
        <v>7.6499999999999999E-2</v>
      </c>
      <c r="E460" s="13">
        <f t="shared" ref="E460:E523" ca="1" si="141">ROUND(((1+D460)^(1/252)),8)</f>
        <v>1.0002925600000001</v>
      </c>
      <c r="F460" s="13">
        <f ca="1">(TRUNC(PRODUCT($E$12:$E459),16))</f>
        <v>1.0392247152610901</v>
      </c>
      <c r="G460" s="13">
        <f t="shared" ca="1" si="131"/>
        <v>1.0253869573325001</v>
      </c>
      <c r="H460" s="13">
        <f t="shared" ref="H460:H523" ca="1" si="142">ROUND(F460/G460,8)</f>
        <v>1.01349516</v>
      </c>
      <c r="I460" s="12">
        <f t="shared" si="132"/>
        <v>1.7500000000000002E-2</v>
      </c>
      <c r="J460" s="34">
        <f t="shared" si="133"/>
        <v>44424</v>
      </c>
      <c r="K460" s="2">
        <f t="shared" si="134"/>
        <v>59</v>
      </c>
      <c r="L460" s="17">
        <f t="shared" si="135"/>
        <v>59</v>
      </c>
      <c r="M460" s="11">
        <f t="shared" ref="M460:M523" si="143">ROUND((I460+1)^(L460/252),9)</f>
        <v>1.004070045</v>
      </c>
      <c r="N460" s="11">
        <f t="shared" ref="N460:N523" ca="1" si="144">ROUND(H460*M460,9)</f>
        <v>1.0176201309999999</v>
      </c>
      <c r="O460" s="17">
        <f t="shared" si="136"/>
        <v>0</v>
      </c>
      <c r="P460" s="13">
        <f t="shared" ref="P460:P523" ca="1" si="145">TRUNC(((N460-1)*C460),8)</f>
        <v>176.20130999</v>
      </c>
      <c r="Q460" s="20">
        <f t="shared" ref="Q460:Q523" si="146">IF($O460&gt;0,VLOOKUP($O460,$W$12:$AC$29,7),0)</f>
        <v>0</v>
      </c>
      <c r="R460" s="13">
        <f t="shared" si="137"/>
        <v>0</v>
      </c>
      <c r="S460" s="4" t="str">
        <f t="shared" si="138"/>
        <v>J=</v>
      </c>
      <c r="T460" s="34">
        <f t="shared" si="139"/>
        <v>44606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42">
        <f t="shared" ref="A461:A524" si="147">(A460+1)</f>
        <v>44511</v>
      </c>
      <c r="B461" s="72">
        <f t="shared" ca="1" si="140"/>
        <v>10179.879269999999</v>
      </c>
      <c r="C461" s="6">
        <f t="shared" ref="C461:C524" si="148">(C460-R460)</f>
        <v>10000</v>
      </c>
      <c r="D461" s="12">
        <f ca="1">IF(A461&lt;$B$1,VLOOKUP(A461,[1]DI!$A$4:$B$15000,2,FALSE),0)</f>
        <v>7.6499999999999999E-2</v>
      </c>
      <c r="E461" s="13">
        <f t="shared" ca="1" si="141"/>
        <v>1.0002925600000001</v>
      </c>
      <c r="F461" s="13">
        <f ca="1">(TRUNC(PRODUCT($E$12:$E460),16))</f>
        <v>1.03952875084379</v>
      </c>
      <c r="G461" s="13">
        <f t="shared" ref="G461:G524" ca="1" si="149">IF(O460&gt;0,F460,G460)</f>
        <v>1.0253869573325001</v>
      </c>
      <c r="H461" s="13">
        <f t="shared" ca="1" si="142"/>
        <v>1.01379167</v>
      </c>
      <c r="I461" s="12">
        <f t="shared" ref="I461:I524" si="150">I460</f>
        <v>1.7500000000000002E-2</v>
      </c>
      <c r="J461" s="34">
        <f t="shared" ref="J461:J524" si="151">IF(O460&gt;0,VLOOKUP(O460,W$12:AG$150,2),J460)</f>
        <v>44424</v>
      </c>
      <c r="K461" s="2">
        <f t="shared" ref="K461:K524" si="152">IF(A461&gt;J461,IF(NETWORKDAYS(J461,A461,$W$31:$W$544)-1=0,1,NETWORKDAYS(J461,A461,$W$31:$W$544)-1),0)</f>
        <v>60</v>
      </c>
      <c r="L461" s="17">
        <f t="shared" ref="L461:L524" si="153">IF(AND(K461=1,K460=1),1,IF(K461&gt;0,IF(K461=K460,K461+1,K461),0))</f>
        <v>60</v>
      </c>
      <c r="M461" s="11">
        <f t="shared" si="143"/>
        <v>1.0041391710000001</v>
      </c>
      <c r="N461" s="11">
        <f t="shared" ca="1" si="144"/>
        <v>1.0179879270000001</v>
      </c>
      <c r="O461" s="17">
        <f t="shared" ref="O461:O524" si="154">IF(VLOOKUP(A461,X$12:AE$150,8)=VLOOKUP(A460,X$12:AE$150,8),0,VLOOKUP(A461,X$12:AE$150,8))</f>
        <v>0</v>
      </c>
      <c r="P461" s="13">
        <f t="shared" ca="1" si="145"/>
        <v>179.87926999999999</v>
      </c>
      <c r="Q461" s="20">
        <f t="shared" si="146"/>
        <v>0</v>
      </c>
      <c r="R461" s="13">
        <f t="shared" ref="R461:R524" si="155">IF(Q461&gt;0,TRUNC(Q461*C461,8),0)</f>
        <v>0</v>
      </c>
      <c r="S461" s="4" t="str">
        <f t="shared" ref="S461:S524" si="156">IF(O460&gt;0,VLOOKUP(O460,W$12:AG$150,10),S460)</f>
        <v>J=</v>
      </c>
      <c r="T461" s="34">
        <f t="shared" ref="T461:T524" si="157">IF(O460&gt;0,VLOOKUP(O460,W$12:AG$150,11),T460)</f>
        <v>44606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42">
        <f t="shared" si="147"/>
        <v>44512</v>
      </c>
      <c r="B462" s="72">
        <f t="shared" ref="B462:B525" ca="1" si="158">IF(A462&lt;=TODAY(),C462+P462,IF(AND(A462&gt;TODAY(),A462&lt;=$B$1),IF(VLOOKUP(TODAY(),$A$10:$D$5000,4,FALSE)=0,"n.d",C462+P462),"n.d"))</f>
        <v>10183.558499999999</v>
      </c>
      <c r="C462" s="6">
        <f t="shared" si="148"/>
        <v>10000</v>
      </c>
      <c r="D462" s="12">
        <f ca="1">IF(A462&lt;$B$1,VLOOKUP(A462,[1]DI!$A$4:$B$15000,2,FALSE),0)</f>
        <v>7.6499999999999999E-2</v>
      </c>
      <c r="E462" s="13">
        <f t="shared" ca="1" si="141"/>
        <v>1.0002925600000001</v>
      </c>
      <c r="F462" s="13">
        <f ca="1">(TRUNC(PRODUCT($E$12:$E461),16))</f>
        <v>1.03983287537513</v>
      </c>
      <c r="G462" s="13">
        <f t="shared" ca="1" si="149"/>
        <v>1.0253869573325001</v>
      </c>
      <c r="H462" s="13">
        <f t="shared" ca="1" si="142"/>
        <v>1.0140882600000001</v>
      </c>
      <c r="I462" s="12">
        <f t="shared" si="150"/>
        <v>1.7500000000000002E-2</v>
      </c>
      <c r="J462" s="34">
        <f t="shared" si="151"/>
        <v>44424</v>
      </c>
      <c r="K462" s="2">
        <f t="shared" si="152"/>
        <v>61</v>
      </c>
      <c r="L462" s="17">
        <f t="shared" si="153"/>
        <v>61</v>
      </c>
      <c r="M462" s="11">
        <f t="shared" si="143"/>
        <v>1.0042083020000001</v>
      </c>
      <c r="N462" s="11">
        <f t="shared" ca="1" si="144"/>
        <v>1.0183558500000001</v>
      </c>
      <c r="O462" s="17">
        <f t="shared" si="154"/>
        <v>0</v>
      </c>
      <c r="P462" s="13">
        <f t="shared" ca="1" si="145"/>
        <v>183.55850000000001</v>
      </c>
      <c r="Q462" s="20">
        <f t="shared" si="146"/>
        <v>0</v>
      </c>
      <c r="R462" s="13">
        <f t="shared" si="155"/>
        <v>0</v>
      </c>
      <c r="S462" s="4" t="str">
        <f t="shared" si="156"/>
        <v>J=</v>
      </c>
      <c r="T462" s="34">
        <f t="shared" si="157"/>
        <v>44606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42">
        <f t="shared" si="147"/>
        <v>44513</v>
      </c>
      <c r="B463" s="72">
        <f t="shared" ca="1" si="158"/>
        <v>10187.239089999999</v>
      </c>
      <c r="C463" s="6">
        <f t="shared" si="148"/>
        <v>10000</v>
      </c>
      <c r="D463" s="12">
        <f ca="1">IF(A463&lt;$B$1,VLOOKUP(A463,[1]DI!$A$4:$B$15000,2,FALSE),0)</f>
        <v>0</v>
      </c>
      <c r="E463" s="13">
        <f t="shared" ca="1" si="141"/>
        <v>1</v>
      </c>
      <c r="F463" s="13">
        <f ca="1">(TRUNC(PRODUCT($E$12:$E462),16))</f>
        <v>1.0401370888811501</v>
      </c>
      <c r="G463" s="13">
        <f t="shared" ca="1" si="149"/>
        <v>1.0253869573325001</v>
      </c>
      <c r="H463" s="13">
        <f t="shared" ca="1" si="142"/>
        <v>1.01438494</v>
      </c>
      <c r="I463" s="12">
        <f t="shared" si="150"/>
        <v>1.7500000000000002E-2</v>
      </c>
      <c r="J463" s="34">
        <f t="shared" si="151"/>
        <v>44424</v>
      </c>
      <c r="K463" s="2">
        <f t="shared" si="152"/>
        <v>61</v>
      </c>
      <c r="L463" s="17">
        <f t="shared" si="153"/>
        <v>62</v>
      </c>
      <c r="M463" s="11">
        <f t="shared" si="143"/>
        <v>1.0042774379999999</v>
      </c>
      <c r="N463" s="11">
        <f t="shared" ca="1" si="144"/>
        <v>1.018723909</v>
      </c>
      <c r="O463" s="17">
        <f t="shared" si="154"/>
        <v>0</v>
      </c>
      <c r="P463" s="13">
        <f t="shared" ca="1" si="145"/>
        <v>187.23909</v>
      </c>
      <c r="Q463" s="20">
        <f t="shared" si="146"/>
        <v>0</v>
      </c>
      <c r="R463" s="13">
        <f t="shared" si="155"/>
        <v>0</v>
      </c>
      <c r="S463" s="4" t="str">
        <f t="shared" si="156"/>
        <v>J=</v>
      </c>
      <c r="T463" s="34">
        <f t="shared" si="157"/>
        <v>44606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42">
        <f t="shared" si="147"/>
        <v>44514</v>
      </c>
      <c r="B464" s="72">
        <f t="shared" ca="1" si="158"/>
        <v>10187.239089999999</v>
      </c>
      <c r="C464" s="6">
        <f t="shared" si="148"/>
        <v>10000</v>
      </c>
      <c r="D464" s="12">
        <f ca="1">IF(A464&lt;$B$1,VLOOKUP(A464,[1]DI!$A$4:$B$15000,2,FALSE),0)</f>
        <v>0</v>
      </c>
      <c r="E464" s="13">
        <f t="shared" ca="1" si="141"/>
        <v>1</v>
      </c>
      <c r="F464" s="13">
        <f ca="1">(TRUNC(PRODUCT($E$12:$E463),16))</f>
        <v>1.0401370888811501</v>
      </c>
      <c r="G464" s="13">
        <f t="shared" ca="1" si="149"/>
        <v>1.0253869573325001</v>
      </c>
      <c r="H464" s="13">
        <f t="shared" ca="1" si="142"/>
        <v>1.01438494</v>
      </c>
      <c r="I464" s="12">
        <f t="shared" si="150"/>
        <v>1.7500000000000002E-2</v>
      </c>
      <c r="J464" s="34">
        <f t="shared" si="151"/>
        <v>44424</v>
      </c>
      <c r="K464" s="2">
        <f t="shared" si="152"/>
        <v>61</v>
      </c>
      <c r="L464" s="17">
        <f t="shared" si="153"/>
        <v>62</v>
      </c>
      <c r="M464" s="11">
        <f t="shared" si="143"/>
        <v>1.0042774379999999</v>
      </c>
      <c r="N464" s="11">
        <f t="shared" ca="1" si="144"/>
        <v>1.018723909</v>
      </c>
      <c r="O464" s="17">
        <f t="shared" si="154"/>
        <v>0</v>
      </c>
      <c r="P464" s="13">
        <f t="shared" ca="1" si="145"/>
        <v>187.23909</v>
      </c>
      <c r="Q464" s="20">
        <f t="shared" si="146"/>
        <v>0</v>
      </c>
      <c r="R464" s="13">
        <f t="shared" si="155"/>
        <v>0</v>
      </c>
      <c r="S464" s="4" t="str">
        <f t="shared" si="156"/>
        <v>J=</v>
      </c>
      <c r="T464" s="34">
        <f t="shared" si="157"/>
        <v>44606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42">
        <f t="shared" si="147"/>
        <v>44515</v>
      </c>
      <c r="B465" s="72">
        <f t="shared" ca="1" si="158"/>
        <v>10187.239089999999</v>
      </c>
      <c r="C465" s="6">
        <f t="shared" si="148"/>
        <v>10000</v>
      </c>
      <c r="D465" s="12">
        <f ca="1">IF(A465&lt;$B$1,VLOOKUP(A465,[1]DI!$A$4:$B$15000,2,FALSE),0)</f>
        <v>0</v>
      </c>
      <c r="E465" s="13">
        <f t="shared" ca="1" si="141"/>
        <v>1</v>
      </c>
      <c r="F465" s="13">
        <f ca="1">(TRUNC(PRODUCT($E$12:$E464),16))</f>
        <v>1.0401370888811501</v>
      </c>
      <c r="G465" s="13">
        <f t="shared" ca="1" si="149"/>
        <v>1.0253869573325001</v>
      </c>
      <c r="H465" s="13">
        <f t="shared" ca="1" si="142"/>
        <v>1.01438494</v>
      </c>
      <c r="I465" s="12">
        <f t="shared" si="150"/>
        <v>1.7500000000000002E-2</v>
      </c>
      <c r="J465" s="34">
        <f t="shared" si="151"/>
        <v>44424</v>
      </c>
      <c r="K465" s="2">
        <f t="shared" si="152"/>
        <v>61</v>
      </c>
      <c r="L465" s="17">
        <f t="shared" si="153"/>
        <v>62</v>
      </c>
      <c r="M465" s="11">
        <f t="shared" si="143"/>
        <v>1.0042774379999999</v>
      </c>
      <c r="N465" s="11">
        <f t="shared" ca="1" si="144"/>
        <v>1.018723909</v>
      </c>
      <c r="O465" s="17">
        <f t="shared" si="154"/>
        <v>0</v>
      </c>
      <c r="P465" s="13">
        <f t="shared" ca="1" si="145"/>
        <v>187.23909</v>
      </c>
      <c r="Q465" s="20">
        <f t="shared" si="146"/>
        <v>0</v>
      </c>
      <c r="R465" s="13">
        <f t="shared" si="155"/>
        <v>0</v>
      </c>
      <c r="S465" s="4" t="str">
        <f t="shared" si="156"/>
        <v>J=</v>
      </c>
      <c r="T465" s="34">
        <f t="shared" si="157"/>
        <v>44606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42">
        <f t="shared" si="147"/>
        <v>44516</v>
      </c>
      <c r="B466" s="72">
        <f t="shared" ca="1" si="158"/>
        <v>10187.239089999999</v>
      </c>
      <c r="C466" s="6">
        <f t="shared" si="148"/>
        <v>10000</v>
      </c>
      <c r="D466" s="12">
        <f ca="1">IF(A466&lt;$B$1,VLOOKUP(A466,[1]DI!$A$4:$B$15000,2,FALSE),0)</f>
        <v>7.6499999999999999E-2</v>
      </c>
      <c r="E466" s="13">
        <f t="shared" ca="1" si="141"/>
        <v>1.0002925600000001</v>
      </c>
      <c r="F466" s="13">
        <f ca="1">(TRUNC(PRODUCT($E$12:$E465),16))</f>
        <v>1.0401370888811501</v>
      </c>
      <c r="G466" s="13">
        <f t="shared" ca="1" si="149"/>
        <v>1.0253869573325001</v>
      </c>
      <c r="H466" s="13">
        <f t="shared" ca="1" si="142"/>
        <v>1.01438494</v>
      </c>
      <c r="I466" s="12">
        <f t="shared" si="150"/>
        <v>1.7500000000000002E-2</v>
      </c>
      <c r="J466" s="34">
        <f t="shared" si="151"/>
        <v>44424</v>
      </c>
      <c r="K466" s="2">
        <f t="shared" si="152"/>
        <v>62</v>
      </c>
      <c r="L466" s="17">
        <f t="shared" si="153"/>
        <v>62</v>
      </c>
      <c r="M466" s="11">
        <f t="shared" si="143"/>
        <v>1.0042774379999999</v>
      </c>
      <c r="N466" s="11">
        <f t="shared" ca="1" si="144"/>
        <v>1.018723909</v>
      </c>
      <c r="O466" s="17">
        <f t="shared" si="154"/>
        <v>0</v>
      </c>
      <c r="P466" s="13">
        <f t="shared" ca="1" si="145"/>
        <v>187.23909</v>
      </c>
      <c r="Q466" s="20">
        <f t="shared" si="146"/>
        <v>0</v>
      </c>
      <c r="R466" s="13">
        <f t="shared" si="155"/>
        <v>0</v>
      </c>
      <c r="S466" s="4" t="str">
        <f t="shared" si="156"/>
        <v>J=</v>
      </c>
      <c r="T466" s="34">
        <f t="shared" si="157"/>
        <v>44606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42">
        <f t="shared" si="147"/>
        <v>44517</v>
      </c>
      <c r="B467" s="72">
        <f t="shared" ca="1" si="158"/>
        <v>10190.921039999999</v>
      </c>
      <c r="C467" s="6">
        <f t="shared" si="148"/>
        <v>10000</v>
      </c>
      <c r="D467" s="12">
        <f ca="1">IF(A467&lt;$B$1,VLOOKUP(A467,[1]DI!$A$4:$B$15000,2,FALSE),0)</f>
        <v>7.6499999999999999E-2</v>
      </c>
      <c r="E467" s="13">
        <f t="shared" ca="1" si="141"/>
        <v>1.0002925600000001</v>
      </c>
      <c r="F467" s="13">
        <f ca="1">(TRUNC(PRODUCT($E$12:$E466),16))</f>
        <v>1.0404413913878801</v>
      </c>
      <c r="G467" s="13">
        <f t="shared" ca="1" si="149"/>
        <v>1.0253869573325001</v>
      </c>
      <c r="H467" s="13">
        <f t="shared" ca="1" si="142"/>
        <v>1.0146817100000001</v>
      </c>
      <c r="I467" s="12">
        <f t="shared" si="150"/>
        <v>1.7500000000000002E-2</v>
      </c>
      <c r="J467" s="34">
        <f t="shared" si="151"/>
        <v>44424</v>
      </c>
      <c r="K467" s="2">
        <f t="shared" si="152"/>
        <v>63</v>
      </c>
      <c r="L467" s="17">
        <f t="shared" si="153"/>
        <v>63</v>
      </c>
      <c r="M467" s="11">
        <f t="shared" si="143"/>
        <v>1.0043465789999999</v>
      </c>
      <c r="N467" s="11">
        <f t="shared" ca="1" si="144"/>
        <v>1.0190921040000001</v>
      </c>
      <c r="O467" s="17">
        <f t="shared" si="154"/>
        <v>0</v>
      </c>
      <c r="P467" s="13">
        <f t="shared" ca="1" si="145"/>
        <v>190.92104</v>
      </c>
      <c r="Q467" s="20">
        <f t="shared" si="146"/>
        <v>0</v>
      </c>
      <c r="R467" s="13">
        <f t="shared" si="155"/>
        <v>0</v>
      </c>
      <c r="S467" s="4" t="str">
        <f t="shared" si="156"/>
        <v>J=</v>
      </c>
      <c r="T467" s="34">
        <f t="shared" si="157"/>
        <v>44606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42">
        <f t="shared" si="147"/>
        <v>44518</v>
      </c>
      <c r="B468" s="72">
        <f t="shared" ca="1" si="158"/>
        <v>10194.60435</v>
      </c>
      <c r="C468" s="6">
        <f t="shared" si="148"/>
        <v>10000</v>
      </c>
      <c r="D468" s="12">
        <f ca="1">IF(A468&lt;$B$1,VLOOKUP(A468,[1]DI!$A$4:$B$15000,2,FALSE),0)</f>
        <v>7.6499999999999999E-2</v>
      </c>
      <c r="E468" s="13">
        <f t="shared" ca="1" si="141"/>
        <v>1.0002925600000001</v>
      </c>
      <c r="F468" s="13">
        <f ca="1">(TRUNC(PRODUCT($E$12:$E467),16))</f>
        <v>1.04074578292134</v>
      </c>
      <c r="G468" s="13">
        <f t="shared" ca="1" si="149"/>
        <v>1.0253869573325001</v>
      </c>
      <c r="H468" s="13">
        <f t="shared" ca="1" si="142"/>
        <v>1.01497857</v>
      </c>
      <c r="I468" s="12">
        <f t="shared" si="150"/>
        <v>1.7500000000000002E-2</v>
      </c>
      <c r="J468" s="34">
        <f t="shared" si="151"/>
        <v>44424</v>
      </c>
      <c r="K468" s="2">
        <f t="shared" si="152"/>
        <v>64</v>
      </c>
      <c r="L468" s="17">
        <f t="shared" si="153"/>
        <v>64</v>
      </c>
      <c r="M468" s="11">
        <f t="shared" si="143"/>
        <v>1.004415724</v>
      </c>
      <c r="N468" s="11">
        <f t="shared" ca="1" si="144"/>
        <v>1.0194604350000001</v>
      </c>
      <c r="O468" s="17">
        <f t="shared" si="154"/>
        <v>0</v>
      </c>
      <c r="P468" s="13">
        <f t="shared" ca="1" si="145"/>
        <v>194.60435000000001</v>
      </c>
      <c r="Q468" s="20">
        <f t="shared" si="146"/>
        <v>0</v>
      </c>
      <c r="R468" s="13">
        <f t="shared" si="155"/>
        <v>0</v>
      </c>
      <c r="S468" s="4" t="str">
        <f t="shared" si="156"/>
        <v>J=</v>
      </c>
      <c r="T468" s="34">
        <f t="shared" si="157"/>
        <v>44606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42">
        <f t="shared" si="147"/>
        <v>44519</v>
      </c>
      <c r="B469" s="72">
        <f t="shared" ca="1" si="158"/>
        <v>10198.28892999</v>
      </c>
      <c r="C469" s="6">
        <f t="shared" si="148"/>
        <v>10000</v>
      </c>
      <c r="D469" s="12">
        <f ca="1">IF(A469&lt;$B$1,VLOOKUP(A469,[1]DI!$A$4:$B$15000,2,FALSE),0)</f>
        <v>7.6499999999999999E-2</v>
      </c>
      <c r="E469" s="13">
        <f t="shared" ca="1" si="141"/>
        <v>1.0002925600000001</v>
      </c>
      <c r="F469" s="13">
        <f ca="1">(TRUNC(PRODUCT($E$12:$E468),16))</f>
        <v>1.04105026350759</v>
      </c>
      <c r="G469" s="13">
        <f t="shared" ca="1" si="149"/>
        <v>1.0253869573325001</v>
      </c>
      <c r="H469" s="13">
        <f t="shared" ca="1" si="142"/>
        <v>1.0152755099999999</v>
      </c>
      <c r="I469" s="12">
        <f t="shared" si="150"/>
        <v>1.7500000000000002E-2</v>
      </c>
      <c r="J469" s="34">
        <f t="shared" si="151"/>
        <v>44424</v>
      </c>
      <c r="K469" s="2">
        <f t="shared" si="152"/>
        <v>65</v>
      </c>
      <c r="L469" s="17">
        <f t="shared" si="153"/>
        <v>65</v>
      </c>
      <c r="M469" s="11">
        <f t="shared" si="143"/>
        <v>1.0044848740000001</v>
      </c>
      <c r="N469" s="11">
        <f t="shared" ca="1" si="144"/>
        <v>1.0198288929999999</v>
      </c>
      <c r="O469" s="17">
        <f t="shared" si="154"/>
        <v>0</v>
      </c>
      <c r="P469" s="13">
        <f t="shared" ca="1" si="145"/>
        <v>198.28892999000001</v>
      </c>
      <c r="Q469" s="20">
        <f t="shared" si="146"/>
        <v>0</v>
      </c>
      <c r="R469" s="13">
        <f t="shared" si="155"/>
        <v>0</v>
      </c>
      <c r="S469" s="4" t="str">
        <f t="shared" si="156"/>
        <v>J=</v>
      </c>
      <c r="T469" s="34">
        <f t="shared" si="157"/>
        <v>44606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42">
        <f t="shared" si="147"/>
        <v>44520</v>
      </c>
      <c r="B470" s="72">
        <f t="shared" ca="1" si="158"/>
        <v>10201.974869989999</v>
      </c>
      <c r="C470" s="6">
        <f t="shared" si="148"/>
        <v>10000</v>
      </c>
      <c r="D470" s="12">
        <f ca="1">IF(A470&lt;$B$1,VLOOKUP(A470,[1]DI!$A$4:$B$15000,2,FALSE),0)</f>
        <v>0</v>
      </c>
      <c r="E470" s="13">
        <f t="shared" ca="1" si="141"/>
        <v>1</v>
      </c>
      <c r="F470" s="13">
        <f ca="1">(TRUNC(PRODUCT($E$12:$E469),16))</f>
        <v>1.0413548331726801</v>
      </c>
      <c r="G470" s="13">
        <f t="shared" ca="1" si="149"/>
        <v>1.0253869573325001</v>
      </c>
      <c r="H470" s="13">
        <f t="shared" ca="1" si="142"/>
        <v>1.01557254</v>
      </c>
      <c r="I470" s="12">
        <f t="shared" si="150"/>
        <v>1.7500000000000002E-2</v>
      </c>
      <c r="J470" s="34">
        <f t="shared" si="151"/>
        <v>44424</v>
      </c>
      <c r="K470" s="2">
        <f t="shared" si="152"/>
        <v>65</v>
      </c>
      <c r="L470" s="17">
        <f t="shared" si="153"/>
        <v>66</v>
      </c>
      <c r="M470" s="11">
        <f t="shared" si="143"/>
        <v>1.0045540289999999</v>
      </c>
      <c r="N470" s="11">
        <f t="shared" ca="1" si="144"/>
        <v>1.0201974869999999</v>
      </c>
      <c r="O470" s="17">
        <f t="shared" si="154"/>
        <v>0</v>
      </c>
      <c r="P470" s="13">
        <f t="shared" ca="1" si="145"/>
        <v>201.97486999</v>
      </c>
      <c r="Q470" s="20">
        <f t="shared" si="146"/>
        <v>0</v>
      </c>
      <c r="R470" s="13">
        <f t="shared" si="155"/>
        <v>0</v>
      </c>
      <c r="S470" s="4" t="str">
        <f t="shared" si="156"/>
        <v>J=</v>
      </c>
      <c r="T470" s="34">
        <f t="shared" si="157"/>
        <v>44606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42">
        <f t="shared" si="147"/>
        <v>44521</v>
      </c>
      <c r="B471" s="72">
        <f t="shared" ca="1" si="158"/>
        <v>10201.974869989999</v>
      </c>
      <c r="C471" s="6">
        <f t="shared" si="148"/>
        <v>10000</v>
      </c>
      <c r="D471" s="12">
        <f ca="1">IF(A471&lt;$B$1,VLOOKUP(A471,[1]DI!$A$4:$B$15000,2,FALSE),0)</f>
        <v>0</v>
      </c>
      <c r="E471" s="13">
        <f t="shared" ca="1" si="141"/>
        <v>1</v>
      </c>
      <c r="F471" s="13">
        <f ca="1">(TRUNC(PRODUCT($E$12:$E470),16))</f>
        <v>1.0413548331726801</v>
      </c>
      <c r="G471" s="13">
        <f t="shared" ca="1" si="149"/>
        <v>1.0253869573325001</v>
      </c>
      <c r="H471" s="13">
        <f t="shared" ca="1" si="142"/>
        <v>1.01557254</v>
      </c>
      <c r="I471" s="12">
        <f t="shared" si="150"/>
        <v>1.7500000000000002E-2</v>
      </c>
      <c r="J471" s="34">
        <f t="shared" si="151"/>
        <v>44424</v>
      </c>
      <c r="K471" s="2">
        <f t="shared" si="152"/>
        <v>65</v>
      </c>
      <c r="L471" s="17">
        <f t="shared" si="153"/>
        <v>66</v>
      </c>
      <c r="M471" s="11">
        <f t="shared" si="143"/>
        <v>1.0045540289999999</v>
      </c>
      <c r="N471" s="11">
        <f t="shared" ca="1" si="144"/>
        <v>1.0201974869999999</v>
      </c>
      <c r="O471" s="17">
        <f t="shared" si="154"/>
        <v>0</v>
      </c>
      <c r="P471" s="13">
        <f t="shared" ca="1" si="145"/>
        <v>201.97486999</v>
      </c>
      <c r="Q471" s="20">
        <f t="shared" si="146"/>
        <v>0</v>
      </c>
      <c r="R471" s="13">
        <f t="shared" si="155"/>
        <v>0</v>
      </c>
      <c r="S471" s="4" t="str">
        <f t="shared" si="156"/>
        <v>J=</v>
      </c>
      <c r="T471" s="34">
        <f t="shared" si="157"/>
        <v>44606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42">
        <f t="shared" si="147"/>
        <v>44522</v>
      </c>
      <c r="B472" s="72">
        <f t="shared" ca="1" si="158"/>
        <v>10201.974869989999</v>
      </c>
      <c r="C472" s="6">
        <f t="shared" si="148"/>
        <v>10000</v>
      </c>
      <c r="D472" s="12">
        <f ca="1">IF(A472&lt;$B$1,VLOOKUP(A472,[1]DI!$A$4:$B$15000,2,FALSE),0)</f>
        <v>7.6499999999999999E-2</v>
      </c>
      <c r="E472" s="13">
        <f t="shared" ca="1" si="141"/>
        <v>1.0002925600000001</v>
      </c>
      <c r="F472" s="13">
        <f ca="1">(TRUNC(PRODUCT($E$12:$E471),16))</f>
        <v>1.0413548331726801</v>
      </c>
      <c r="G472" s="13">
        <f t="shared" ca="1" si="149"/>
        <v>1.0253869573325001</v>
      </c>
      <c r="H472" s="13">
        <f t="shared" ca="1" si="142"/>
        <v>1.01557254</v>
      </c>
      <c r="I472" s="12">
        <f t="shared" si="150"/>
        <v>1.7500000000000002E-2</v>
      </c>
      <c r="J472" s="34">
        <f t="shared" si="151"/>
        <v>44424</v>
      </c>
      <c r="K472" s="2">
        <f t="shared" si="152"/>
        <v>66</v>
      </c>
      <c r="L472" s="17">
        <f t="shared" si="153"/>
        <v>66</v>
      </c>
      <c r="M472" s="11">
        <f t="shared" si="143"/>
        <v>1.0045540289999999</v>
      </c>
      <c r="N472" s="11">
        <f t="shared" ca="1" si="144"/>
        <v>1.0201974869999999</v>
      </c>
      <c r="O472" s="17">
        <f t="shared" si="154"/>
        <v>0</v>
      </c>
      <c r="P472" s="13">
        <f t="shared" ca="1" si="145"/>
        <v>201.97486999</v>
      </c>
      <c r="Q472" s="20">
        <f t="shared" si="146"/>
        <v>0</v>
      </c>
      <c r="R472" s="13">
        <f t="shared" si="155"/>
        <v>0</v>
      </c>
      <c r="S472" s="4" t="str">
        <f t="shared" si="156"/>
        <v>J=</v>
      </c>
      <c r="T472" s="34">
        <f t="shared" si="157"/>
        <v>44606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42">
        <f t="shared" si="147"/>
        <v>44523</v>
      </c>
      <c r="B473" s="72">
        <f t="shared" ca="1" si="158"/>
        <v>10205.66206999</v>
      </c>
      <c r="C473" s="6">
        <f t="shared" si="148"/>
        <v>10000</v>
      </c>
      <c r="D473" s="12">
        <f ca="1">IF(A473&lt;$B$1,VLOOKUP(A473,[1]DI!$A$4:$B$15000,2,FALSE),0)</f>
        <v>7.6499999999999999E-2</v>
      </c>
      <c r="E473" s="13">
        <f t="shared" ca="1" si="141"/>
        <v>1.0002925600000001</v>
      </c>
      <c r="F473" s="13">
        <f ca="1">(TRUNC(PRODUCT($E$12:$E472),16))</f>
        <v>1.04165949194268</v>
      </c>
      <c r="G473" s="13">
        <f t="shared" ca="1" si="149"/>
        <v>1.0253869573325001</v>
      </c>
      <c r="H473" s="13">
        <f t="shared" ca="1" si="142"/>
        <v>1.01586965</v>
      </c>
      <c r="I473" s="12">
        <f t="shared" si="150"/>
        <v>1.7500000000000002E-2</v>
      </c>
      <c r="J473" s="34">
        <f t="shared" si="151"/>
        <v>44424</v>
      </c>
      <c r="K473" s="2">
        <f t="shared" si="152"/>
        <v>67</v>
      </c>
      <c r="L473" s="17">
        <f t="shared" si="153"/>
        <v>67</v>
      </c>
      <c r="M473" s="11">
        <f t="shared" si="143"/>
        <v>1.0046231889999999</v>
      </c>
      <c r="N473" s="11">
        <f t="shared" ca="1" si="144"/>
        <v>1.0205662069999999</v>
      </c>
      <c r="O473" s="17">
        <f t="shared" si="154"/>
        <v>0</v>
      </c>
      <c r="P473" s="13">
        <f t="shared" ca="1" si="145"/>
        <v>205.66206998999999</v>
      </c>
      <c r="Q473" s="20">
        <f t="shared" si="146"/>
        <v>0</v>
      </c>
      <c r="R473" s="13">
        <f t="shared" si="155"/>
        <v>0</v>
      </c>
      <c r="S473" s="4" t="str">
        <f t="shared" si="156"/>
        <v>J=</v>
      </c>
      <c r="T473" s="34">
        <f t="shared" si="157"/>
        <v>44606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42">
        <f t="shared" si="147"/>
        <v>44524</v>
      </c>
      <c r="B474" s="72">
        <f t="shared" ca="1" si="158"/>
        <v>10209.35074</v>
      </c>
      <c r="C474" s="6">
        <f t="shared" si="148"/>
        <v>10000</v>
      </c>
      <c r="D474" s="12">
        <f ca="1">IF(A474&lt;$B$1,VLOOKUP(A474,[1]DI!$A$4:$B$15000,2,FALSE),0)</f>
        <v>7.6499999999999999E-2</v>
      </c>
      <c r="E474" s="13">
        <f t="shared" ca="1" si="141"/>
        <v>1.0002925600000001</v>
      </c>
      <c r="F474" s="13">
        <f ca="1">(TRUNC(PRODUCT($E$12:$E473),16))</f>
        <v>1.0419642398436399</v>
      </c>
      <c r="G474" s="13">
        <f t="shared" ca="1" si="149"/>
        <v>1.0253869573325001</v>
      </c>
      <c r="H474" s="13">
        <f t="shared" ca="1" si="142"/>
        <v>1.01616686</v>
      </c>
      <c r="I474" s="12">
        <f t="shared" si="150"/>
        <v>1.7500000000000002E-2</v>
      </c>
      <c r="J474" s="34">
        <f t="shared" si="151"/>
        <v>44424</v>
      </c>
      <c r="K474" s="2">
        <f t="shared" si="152"/>
        <v>68</v>
      </c>
      <c r="L474" s="17">
        <f t="shared" si="153"/>
        <v>68</v>
      </c>
      <c r="M474" s="11">
        <f t="shared" si="143"/>
        <v>1.004692353</v>
      </c>
      <c r="N474" s="11">
        <f t="shared" ca="1" si="144"/>
        <v>1.0209350740000001</v>
      </c>
      <c r="O474" s="17">
        <f t="shared" si="154"/>
        <v>0</v>
      </c>
      <c r="P474" s="13">
        <f t="shared" ca="1" si="145"/>
        <v>209.35074</v>
      </c>
      <c r="Q474" s="20">
        <f t="shared" si="146"/>
        <v>0</v>
      </c>
      <c r="R474" s="13">
        <f t="shared" si="155"/>
        <v>0</v>
      </c>
      <c r="S474" s="4" t="str">
        <f t="shared" si="156"/>
        <v>J=</v>
      </c>
      <c r="T474" s="34">
        <f t="shared" si="157"/>
        <v>44606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42">
        <f t="shared" si="147"/>
        <v>44525</v>
      </c>
      <c r="B475" s="72">
        <f t="shared" ca="1" si="158"/>
        <v>10213.04067</v>
      </c>
      <c r="C475" s="6">
        <f t="shared" si="148"/>
        <v>10000</v>
      </c>
      <c r="D475" s="12">
        <f ca="1">IF(A475&lt;$B$1,VLOOKUP(A475,[1]DI!$A$4:$B$15000,2,FALSE),0)</f>
        <v>7.6499999999999999E-2</v>
      </c>
      <c r="E475" s="13">
        <f t="shared" ca="1" si="141"/>
        <v>1.0002925600000001</v>
      </c>
      <c r="F475" s="13">
        <f ca="1">(TRUNC(PRODUCT($E$12:$E474),16))</f>
        <v>1.04226907690165</v>
      </c>
      <c r="G475" s="13">
        <f t="shared" ca="1" si="149"/>
        <v>1.0253869573325001</v>
      </c>
      <c r="H475" s="13">
        <f t="shared" ca="1" si="142"/>
        <v>1.01646415</v>
      </c>
      <c r="I475" s="12">
        <f t="shared" si="150"/>
        <v>1.7500000000000002E-2</v>
      </c>
      <c r="J475" s="34">
        <f t="shared" si="151"/>
        <v>44424</v>
      </c>
      <c r="K475" s="2">
        <f t="shared" si="152"/>
        <v>69</v>
      </c>
      <c r="L475" s="17">
        <f t="shared" si="153"/>
        <v>69</v>
      </c>
      <c r="M475" s="11">
        <f t="shared" si="143"/>
        <v>1.004761523</v>
      </c>
      <c r="N475" s="11">
        <f t="shared" ca="1" si="144"/>
        <v>1.021304067</v>
      </c>
      <c r="O475" s="17">
        <f t="shared" si="154"/>
        <v>0</v>
      </c>
      <c r="P475" s="13">
        <f t="shared" ca="1" si="145"/>
        <v>213.04067000000001</v>
      </c>
      <c r="Q475" s="20">
        <f t="shared" si="146"/>
        <v>0</v>
      </c>
      <c r="R475" s="13">
        <f t="shared" si="155"/>
        <v>0</v>
      </c>
      <c r="S475" s="4" t="str">
        <f t="shared" si="156"/>
        <v>J=</v>
      </c>
      <c r="T475" s="34">
        <f t="shared" si="157"/>
        <v>44606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42">
        <f t="shared" si="147"/>
        <v>44526</v>
      </c>
      <c r="B476" s="72">
        <f t="shared" ca="1" si="158"/>
        <v>10216.73187</v>
      </c>
      <c r="C476" s="6">
        <f t="shared" si="148"/>
        <v>10000</v>
      </c>
      <c r="D476" s="12">
        <f ca="1">IF(A476&lt;$B$1,VLOOKUP(A476,[1]DI!$A$4:$B$15000,2,FALSE),0)</f>
        <v>7.6499999999999999E-2</v>
      </c>
      <c r="E476" s="13">
        <f t="shared" ca="1" si="141"/>
        <v>1.0002925600000001</v>
      </c>
      <c r="F476" s="13">
        <f ca="1">(TRUNC(PRODUCT($E$12:$E475),16))</f>
        <v>1.0425740031427899</v>
      </c>
      <c r="G476" s="13">
        <f t="shared" ca="1" si="149"/>
        <v>1.0253869573325001</v>
      </c>
      <c r="H476" s="13">
        <f t="shared" ca="1" si="142"/>
        <v>1.01676152</v>
      </c>
      <c r="I476" s="12">
        <f t="shared" si="150"/>
        <v>1.7500000000000002E-2</v>
      </c>
      <c r="J476" s="34">
        <f t="shared" si="151"/>
        <v>44424</v>
      </c>
      <c r="K476" s="2">
        <f t="shared" si="152"/>
        <v>70</v>
      </c>
      <c r="L476" s="17">
        <f t="shared" si="153"/>
        <v>70</v>
      </c>
      <c r="M476" s="11">
        <f t="shared" si="143"/>
        <v>1.0048306970000001</v>
      </c>
      <c r="N476" s="11">
        <f t="shared" ca="1" si="144"/>
        <v>1.021673187</v>
      </c>
      <c r="O476" s="17">
        <f t="shared" si="154"/>
        <v>0</v>
      </c>
      <c r="P476" s="13">
        <f t="shared" ca="1" si="145"/>
        <v>216.73186999999999</v>
      </c>
      <c r="Q476" s="20">
        <f t="shared" si="146"/>
        <v>0</v>
      </c>
      <c r="R476" s="13">
        <f t="shared" si="155"/>
        <v>0</v>
      </c>
      <c r="S476" s="4" t="str">
        <f t="shared" si="156"/>
        <v>J=</v>
      </c>
      <c r="T476" s="34">
        <f t="shared" si="157"/>
        <v>44606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42">
        <f t="shared" si="147"/>
        <v>44527</v>
      </c>
      <c r="B477" s="72">
        <f t="shared" ca="1" si="158"/>
        <v>10220.42452</v>
      </c>
      <c r="C477" s="6">
        <f t="shared" si="148"/>
        <v>10000</v>
      </c>
      <c r="D477" s="12">
        <f ca="1">IF(A477&lt;$B$1,VLOOKUP(A477,[1]DI!$A$4:$B$15000,2,FALSE),0)</f>
        <v>0</v>
      </c>
      <c r="E477" s="13">
        <f t="shared" ca="1" si="141"/>
        <v>1</v>
      </c>
      <c r="F477" s="13">
        <f ca="1">(TRUNC(PRODUCT($E$12:$E476),16))</f>
        <v>1.04287901859315</v>
      </c>
      <c r="G477" s="13">
        <f t="shared" ca="1" si="149"/>
        <v>1.0253869573325001</v>
      </c>
      <c r="H477" s="13">
        <f t="shared" ca="1" si="142"/>
        <v>1.01705899</v>
      </c>
      <c r="I477" s="12">
        <f t="shared" si="150"/>
        <v>1.7500000000000002E-2</v>
      </c>
      <c r="J477" s="34">
        <f t="shared" si="151"/>
        <v>44424</v>
      </c>
      <c r="K477" s="2">
        <f t="shared" si="152"/>
        <v>70</v>
      </c>
      <c r="L477" s="17">
        <f t="shared" si="153"/>
        <v>71</v>
      </c>
      <c r="M477" s="11">
        <f t="shared" si="143"/>
        <v>1.004899875</v>
      </c>
      <c r="N477" s="11">
        <f t="shared" ca="1" si="144"/>
        <v>1.022042452</v>
      </c>
      <c r="O477" s="17">
        <f t="shared" si="154"/>
        <v>0</v>
      </c>
      <c r="P477" s="13">
        <f t="shared" ca="1" si="145"/>
        <v>220.42452</v>
      </c>
      <c r="Q477" s="20">
        <f t="shared" si="146"/>
        <v>0</v>
      </c>
      <c r="R477" s="13">
        <f t="shared" si="155"/>
        <v>0</v>
      </c>
      <c r="S477" s="4" t="str">
        <f t="shared" si="156"/>
        <v>J=</v>
      </c>
      <c r="T477" s="34">
        <f t="shared" si="157"/>
        <v>44606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42">
        <f t="shared" si="147"/>
        <v>44528</v>
      </c>
      <c r="B478" s="72">
        <f t="shared" ca="1" si="158"/>
        <v>10220.42452</v>
      </c>
      <c r="C478" s="6">
        <f t="shared" si="148"/>
        <v>10000</v>
      </c>
      <c r="D478" s="12">
        <f ca="1">IF(A478&lt;$B$1,VLOOKUP(A478,[1]DI!$A$4:$B$15000,2,FALSE),0)</f>
        <v>0</v>
      </c>
      <c r="E478" s="13">
        <f t="shared" ca="1" si="141"/>
        <v>1</v>
      </c>
      <c r="F478" s="13">
        <f ca="1">(TRUNC(PRODUCT($E$12:$E477),16))</f>
        <v>1.04287901859315</v>
      </c>
      <c r="G478" s="13">
        <f t="shared" ca="1" si="149"/>
        <v>1.0253869573325001</v>
      </c>
      <c r="H478" s="13">
        <f t="shared" ca="1" si="142"/>
        <v>1.01705899</v>
      </c>
      <c r="I478" s="12">
        <f t="shared" si="150"/>
        <v>1.7500000000000002E-2</v>
      </c>
      <c r="J478" s="34">
        <f t="shared" si="151"/>
        <v>44424</v>
      </c>
      <c r="K478" s="2">
        <f t="shared" si="152"/>
        <v>70</v>
      </c>
      <c r="L478" s="17">
        <f t="shared" si="153"/>
        <v>71</v>
      </c>
      <c r="M478" s="11">
        <f t="shared" si="143"/>
        <v>1.004899875</v>
      </c>
      <c r="N478" s="11">
        <f t="shared" ca="1" si="144"/>
        <v>1.022042452</v>
      </c>
      <c r="O478" s="17">
        <f t="shared" si="154"/>
        <v>0</v>
      </c>
      <c r="P478" s="13">
        <f t="shared" ca="1" si="145"/>
        <v>220.42452</v>
      </c>
      <c r="Q478" s="20">
        <f t="shared" si="146"/>
        <v>0</v>
      </c>
      <c r="R478" s="13">
        <f t="shared" si="155"/>
        <v>0</v>
      </c>
      <c r="S478" s="4" t="str">
        <f t="shared" si="156"/>
        <v>J=</v>
      </c>
      <c r="T478" s="34">
        <f t="shared" si="157"/>
        <v>44606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42">
        <f t="shared" si="147"/>
        <v>44529</v>
      </c>
      <c r="B479" s="72">
        <f t="shared" ca="1" si="158"/>
        <v>10220.42452</v>
      </c>
      <c r="C479" s="6">
        <f t="shared" si="148"/>
        <v>10000</v>
      </c>
      <c r="D479" s="12">
        <f ca="1">IF(A479&lt;$B$1,VLOOKUP(A479,[1]DI!$A$4:$B$15000,2,FALSE),0)</f>
        <v>7.6499999999999999E-2</v>
      </c>
      <c r="E479" s="13">
        <f t="shared" ca="1" si="141"/>
        <v>1.0002925600000001</v>
      </c>
      <c r="F479" s="13">
        <f ca="1">(TRUNC(PRODUCT($E$12:$E478),16))</f>
        <v>1.04287901859315</v>
      </c>
      <c r="G479" s="13">
        <f t="shared" ca="1" si="149"/>
        <v>1.0253869573325001</v>
      </c>
      <c r="H479" s="13">
        <f t="shared" ca="1" si="142"/>
        <v>1.01705899</v>
      </c>
      <c r="I479" s="12">
        <f t="shared" si="150"/>
        <v>1.7500000000000002E-2</v>
      </c>
      <c r="J479" s="34">
        <f t="shared" si="151"/>
        <v>44424</v>
      </c>
      <c r="K479" s="2">
        <f t="shared" si="152"/>
        <v>71</v>
      </c>
      <c r="L479" s="17">
        <f t="shared" si="153"/>
        <v>71</v>
      </c>
      <c r="M479" s="11">
        <f t="shared" si="143"/>
        <v>1.004899875</v>
      </c>
      <c r="N479" s="11">
        <f t="shared" ca="1" si="144"/>
        <v>1.022042452</v>
      </c>
      <c r="O479" s="17">
        <f t="shared" si="154"/>
        <v>0</v>
      </c>
      <c r="P479" s="13">
        <f t="shared" ca="1" si="145"/>
        <v>220.42452</v>
      </c>
      <c r="Q479" s="20">
        <f t="shared" si="146"/>
        <v>0</v>
      </c>
      <c r="R479" s="13">
        <f t="shared" si="155"/>
        <v>0</v>
      </c>
      <c r="S479" s="4" t="str">
        <f t="shared" si="156"/>
        <v>J=</v>
      </c>
      <c r="T479" s="34">
        <f t="shared" si="157"/>
        <v>44606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42">
        <f t="shared" si="147"/>
        <v>44530</v>
      </c>
      <c r="B480" s="72">
        <f t="shared" ca="1" si="158"/>
        <v>10224.118449989999</v>
      </c>
      <c r="C480" s="6">
        <f t="shared" si="148"/>
        <v>10000</v>
      </c>
      <c r="D480" s="12">
        <f ca="1">IF(A480&lt;$B$1,VLOOKUP(A480,[1]DI!$A$4:$B$15000,2,FALSE),0)</f>
        <v>7.6499999999999999E-2</v>
      </c>
      <c r="E480" s="13">
        <f t="shared" ca="1" si="141"/>
        <v>1.0002925600000001</v>
      </c>
      <c r="F480" s="13">
        <f ca="1">(TRUNC(PRODUCT($E$12:$E479),16))</f>
        <v>1.0431841232788299</v>
      </c>
      <c r="G480" s="13">
        <f t="shared" ca="1" si="149"/>
        <v>1.0253869573325001</v>
      </c>
      <c r="H480" s="13">
        <f t="shared" ca="1" si="142"/>
        <v>1.01735654</v>
      </c>
      <c r="I480" s="12">
        <f t="shared" si="150"/>
        <v>1.7500000000000002E-2</v>
      </c>
      <c r="J480" s="34">
        <f t="shared" si="151"/>
        <v>44424</v>
      </c>
      <c r="K480" s="2">
        <f t="shared" si="152"/>
        <v>72</v>
      </c>
      <c r="L480" s="17">
        <f t="shared" si="153"/>
        <v>72</v>
      </c>
      <c r="M480" s="11">
        <f t="shared" si="143"/>
        <v>1.004969059</v>
      </c>
      <c r="N480" s="11">
        <f t="shared" ca="1" si="144"/>
        <v>1.0224118449999999</v>
      </c>
      <c r="O480" s="17">
        <f t="shared" si="154"/>
        <v>0</v>
      </c>
      <c r="P480" s="13">
        <f t="shared" ca="1" si="145"/>
        <v>224.11844998999999</v>
      </c>
      <c r="Q480" s="20">
        <f t="shared" si="146"/>
        <v>0</v>
      </c>
      <c r="R480" s="13">
        <f t="shared" si="155"/>
        <v>0</v>
      </c>
      <c r="S480" s="4" t="str">
        <f t="shared" si="156"/>
        <v>J=</v>
      </c>
      <c r="T480" s="34">
        <f t="shared" si="157"/>
        <v>44606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42">
        <f t="shared" si="147"/>
        <v>44531</v>
      </c>
      <c r="B481" s="72">
        <f t="shared" ca="1" si="158"/>
        <v>10227.813630000001</v>
      </c>
      <c r="C481" s="6">
        <f t="shared" si="148"/>
        <v>10000</v>
      </c>
      <c r="D481" s="12">
        <f ca="1">IF(A481&lt;$B$1,VLOOKUP(A481,[1]DI!$A$4:$B$15000,2,FALSE),0)</f>
        <v>7.6499999999999999E-2</v>
      </c>
      <c r="E481" s="13">
        <f t="shared" ca="1" si="141"/>
        <v>1.0002925600000001</v>
      </c>
      <c r="F481" s="13">
        <f ca="1">(TRUNC(PRODUCT($E$12:$E480),16))</f>
        <v>1.0434893172259301</v>
      </c>
      <c r="G481" s="13">
        <f t="shared" ca="1" si="149"/>
        <v>1.0253869573325001</v>
      </c>
      <c r="H481" s="13">
        <f t="shared" ca="1" si="142"/>
        <v>1.0176541699999999</v>
      </c>
      <c r="I481" s="12">
        <f t="shared" si="150"/>
        <v>1.7500000000000002E-2</v>
      </c>
      <c r="J481" s="34">
        <f t="shared" si="151"/>
        <v>44424</v>
      </c>
      <c r="K481" s="2">
        <f t="shared" si="152"/>
        <v>73</v>
      </c>
      <c r="L481" s="17">
        <f t="shared" si="153"/>
        <v>73</v>
      </c>
      <c r="M481" s="11">
        <f t="shared" si="143"/>
        <v>1.0050382470000001</v>
      </c>
      <c r="N481" s="11">
        <f t="shared" ca="1" si="144"/>
        <v>1.022781363</v>
      </c>
      <c r="O481" s="17">
        <f t="shared" si="154"/>
        <v>0</v>
      </c>
      <c r="P481" s="13">
        <f t="shared" ca="1" si="145"/>
        <v>227.81362999999999</v>
      </c>
      <c r="Q481" s="20">
        <f t="shared" si="146"/>
        <v>0</v>
      </c>
      <c r="R481" s="13">
        <f t="shared" si="155"/>
        <v>0</v>
      </c>
      <c r="S481" s="4" t="str">
        <f t="shared" si="156"/>
        <v>J=</v>
      </c>
      <c r="T481" s="34">
        <f t="shared" si="157"/>
        <v>44606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42">
        <f t="shared" si="147"/>
        <v>44532</v>
      </c>
      <c r="B482" s="72">
        <f t="shared" ca="1" si="158"/>
        <v>10231.51028</v>
      </c>
      <c r="C482" s="6">
        <f t="shared" si="148"/>
        <v>10000</v>
      </c>
      <c r="D482" s="12">
        <f ca="1">IF(A482&lt;$B$1,VLOOKUP(A482,[1]DI!$A$4:$B$15000,2,FALSE),0)</f>
        <v>7.6499999999999999E-2</v>
      </c>
      <c r="E482" s="13">
        <f t="shared" ca="1" si="141"/>
        <v>1.0002925600000001</v>
      </c>
      <c r="F482" s="13">
        <f ca="1">(TRUNC(PRODUCT($E$12:$E481),16))</f>
        <v>1.04379460046058</v>
      </c>
      <c r="G482" s="13">
        <f t="shared" ca="1" si="149"/>
        <v>1.0253869573325001</v>
      </c>
      <c r="H482" s="13">
        <f t="shared" ca="1" si="142"/>
        <v>1.0179518999999999</v>
      </c>
      <c r="I482" s="12">
        <f t="shared" si="150"/>
        <v>1.7500000000000002E-2</v>
      </c>
      <c r="J482" s="34">
        <f t="shared" si="151"/>
        <v>44424</v>
      </c>
      <c r="K482" s="2">
        <f t="shared" si="152"/>
        <v>74</v>
      </c>
      <c r="L482" s="17">
        <f t="shared" si="153"/>
        <v>74</v>
      </c>
      <c r="M482" s="11">
        <f t="shared" si="143"/>
        <v>1.00510744</v>
      </c>
      <c r="N482" s="11">
        <f t="shared" ca="1" si="144"/>
        <v>1.023151028</v>
      </c>
      <c r="O482" s="17">
        <f t="shared" si="154"/>
        <v>0</v>
      </c>
      <c r="P482" s="13">
        <f t="shared" ca="1" si="145"/>
        <v>231.51027999999999</v>
      </c>
      <c r="Q482" s="20">
        <f t="shared" si="146"/>
        <v>0</v>
      </c>
      <c r="R482" s="13">
        <f t="shared" si="155"/>
        <v>0</v>
      </c>
      <c r="S482" s="4" t="str">
        <f t="shared" si="156"/>
        <v>J=</v>
      </c>
      <c r="T482" s="34">
        <f t="shared" si="157"/>
        <v>44606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42">
        <f t="shared" si="147"/>
        <v>44533</v>
      </c>
      <c r="B483" s="72">
        <f t="shared" ca="1" si="158"/>
        <v>10235.208199999999</v>
      </c>
      <c r="C483" s="6">
        <f t="shared" si="148"/>
        <v>10000</v>
      </c>
      <c r="D483" s="12">
        <f ca="1">IF(A483&lt;$B$1,VLOOKUP(A483,[1]DI!$A$4:$B$15000,2,FALSE),0)</f>
        <v>7.6499999999999999E-2</v>
      </c>
      <c r="E483" s="13">
        <f t="shared" ca="1" si="141"/>
        <v>1.0002925600000001</v>
      </c>
      <c r="F483" s="13">
        <f ca="1">(TRUNC(PRODUCT($E$12:$E482),16))</f>
        <v>1.04409997300889</v>
      </c>
      <c r="G483" s="13">
        <f t="shared" ca="1" si="149"/>
        <v>1.0253869573325001</v>
      </c>
      <c r="H483" s="13">
        <f t="shared" ca="1" si="142"/>
        <v>1.0182497100000001</v>
      </c>
      <c r="I483" s="12">
        <f t="shared" si="150"/>
        <v>1.7500000000000002E-2</v>
      </c>
      <c r="J483" s="34">
        <f t="shared" si="151"/>
        <v>44424</v>
      </c>
      <c r="K483" s="2">
        <f t="shared" si="152"/>
        <v>75</v>
      </c>
      <c r="L483" s="17">
        <f t="shared" si="153"/>
        <v>75</v>
      </c>
      <c r="M483" s="11">
        <f t="shared" si="143"/>
        <v>1.005176638</v>
      </c>
      <c r="N483" s="11">
        <f t="shared" ca="1" si="144"/>
        <v>1.0235208200000001</v>
      </c>
      <c r="O483" s="17">
        <f t="shared" si="154"/>
        <v>0</v>
      </c>
      <c r="P483" s="13">
        <f t="shared" ca="1" si="145"/>
        <v>235.20820000000001</v>
      </c>
      <c r="Q483" s="20">
        <f t="shared" si="146"/>
        <v>0</v>
      </c>
      <c r="R483" s="13">
        <f t="shared" si="155"/>
        <v>0</v>
      </c>
      <c r="S483" s="4" t="str">
        <f t="shared" si="156"/>
        <v>J=</v>
      </c>
      <c r="T483" s="34">
        <f t="shared" si="157"/>
        <v>44606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42">
        <f t="shared" si="147"/>
        <v>44534</v>
      </c>
      <c r="B484" s="72">
        <f t="shared" ca="1" si="158"/>
        <v>10238.90749</v>
      </c>
      <c r="C484" s="6">
        <f t="shared" si="148"/>
        <v>10000</v>
      </c>
      <c r="D484" s="12">
        <f ca="1">IF(A484&lt;$B$1,VLOOKUP(A484,[1]DI!$A$4:$B$15000,2,FALSE),0)</f>
        <v>0</v>
      </c>
      <c r="E484" s="13">
        <f t="shared" ca="1" si="141"/>
        <v>1</v>
      </c>
      <c r="F484" s="13">
        <f ca="1">(TRUNC(PRODUCT($E$12:$E483),16))</f>
        <v>1.04440543489699</v>
      </c>
      <c r="G484" s="13">
        <f t="shared" ca="1" si="149"/>
        <v>1.0253869573325001</v>
      </c>
      <c r="H484" s="13">
        <f t="shared" ca="1" si="142"/>
        <v>1.0185476099999999</v>
      </c>
      <c r="I484" s="12">
        <f t="shared" si="150"/>
        <v>1.7500000000000002E-2</v>
      </c>
      <c r="J484" s="34">
        <f t="shared" si="151"/>
        <v>44424</v>
      </c>
      <c r="K484" s="2">
        <f t="shared" si="152"/>
        <v>75</v>
      </c>
      <c r="L484" s="17">
        <f t="shared" si="153"/>
        <v>76</v>
      </c>
      <c r="M484" s="11">
        <f t="shared" si="143"/>
        <v>1.005245841</v>
      </c>
      <c r="N484" s="11">
        <f t="shared" ca="1" si="144"/>
        <v>1.023890749</v>
      </c>
      <c r="O484" s="17">
        <f t="shared" si="154"/>
        <v>0</v>
      </c>
      <c r="P484" s="13">
        <f t="shared" ca="1" si="145"/>
        <v>238.90749</v>
      </c>
      <c r="Q484" s="20">
        <f t="shared" si="146"/>
        <v>0</v>
      </c>
      <c r="R484" s="13">
        <f t="shared" si="155"/>
        <v>0</v>
      </c>
      <c r="S484" s="4" t="str">
        <f t="shared" si="156"/>
        <v>J=</v>
      </c>
      <c r="T484" s="34">
        <f t="shared" si="157"/>
        <v>44606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42">
        <f t="shared" si="147"/>
        <v>44535</v>
      </c>
      <c r="B485" s="72">
        <f t="shared" ca="1" si="158"/>
        <v>10238.90749</v>
      </c>
      <c r="C485" s="6">
        <f t="shared" si="148"/>
        <v>10000</v>
      </c>
      <c r="D485" s="12">
        <f ca="1">IF(A485&lt;$B$1,VLOOKUP(A485,[1]DI!$A$4:$B$15000,2,FALSE),0)</f>
        <v>0</v>
      </c>
      <c r="E485" s="13">
        <f t="shared" ca="1" si="141"/>
        <v>1</v>
      </c>
      <c r="F485" s="13">
        <f ca="1">(TRUNC(PRODUCT($E$12:$E484),16))</f>
        <v>1.04440543489699</v>
      </c>
      <c r="G485" s="13">
        <f t="shared" ca="1" si="149"/>
        <v>1.0253869573325001</v>
      </c>
      <c r="H485" s="13">
        <f t="shared" ca="1" si="142"/>
        <v>1.0185476099999999</v>
      </c>
      <c r="I485" s="12">
        <f t="shared" si="150"/>
        <v>1.7500000000000002E-2</v>
      </c>
      <c r="J485" s="34">
        <f t="shared" si="151"/>
        <v>44424</v>
      </c>
      <c r="K485" s="2">
        <f t="shared" si="152"/>
        <v>75</v>
      </c>
      <c r="L485" s="17">
        <f t="shared" si="153"/>
        <v>76</v>
      </c>
      <c r="M485" s="11">
        <f t="shared" si="143"/>
        <v>1.005245841</v>
      </c>
      <c r="N485" s="11">
        <f t="shared" ca="1" si="144"/>
        <v>1.023890749</v>
      </c>
      <c r="O485" s="17">
        <f t="shared" si="154"/>
        <v>0</v>
      </c>
      <c r="P485" s="13">
        <f t="shared" ca="1" si="145"/>
        <v>238.90749</v>
      </c>
      <c r="Q485" s="20">
        <f t="shared" si="146"/>
        <v>0</v>
      </c>
      <c r="R485" s="13">
        <f t="shared" si="155"/>
        <v>0</v>
      </c>
      <c r="S485" s="4" t="str">
        <f t="shared" si="156"/>
        <v>J=</v>
      </c>
      <c r="T485" s="34">
        <f t="shared" si="157"/>
        <v>44606</v>
      </c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42">
        <f t="shared" si="147"/>
        <v>44536</v>
      </c>
      <c r="B486" s="72">
        <f t="shared" ca="1" si="158"/>
        <v>10238.90749</v>
      </c>
      <c r="C486" s="6">
        <f t="shared" si="148"/>
        <v>10000</v>
      </c>
      <c r="D486" s="12">
        <f ca="1">IF(A486&lt;$B$1,VLOOKUP(A486,[1]DI!$A$4:$B$15000,2,FALSE),0)</f>
        <v>7.6499999999999999E-2</v>
      </c>
      <c r="E486" s="13">
        <f t="shared" ca="1" si="141"/>
        <v>1.0002925600000001</v>
      </c>
      <c r="F486" s="13">
        <f ca="1">(TRUNC(PRODUCT($E$12:$E485),16))</f>
        <v>1.04440543489699</v>
      </c>
      <c r="G486" s="13">
        <f t="shared" ca="1" si="149"/>
        <v>1.0253869573325001</v>
      </c>
      <c r="H486" s="13">
        <f t="shared" ca="1" si="142"/>
        <v>1.0185476099999999</v>
      </c>
      <c r="I486" s="12">
        <f t="shared" si="150"/>
        <v>1.7500000000000002E-2</v>
      </c>
      <c r="J486" s="34">
        <f t="shared" si="151"/>
        <v>44424</v>
      </c>
      <c r="K486" s="2">
        <f t="shared" si="152"/>
        <v>76</v>
      </c>
      <c r="L486" s="17">
        <f t="shared" si="153"/>
        <v>76</v>
      </c>
      <c r="M486" s="11">
        <f t="shared" si="143"/>
        <v>1.005245841</v>
      </c>
      <c r="N486" s="11">
        <f t="shared" ca="1" si="144"/>
        <v>1.023890749</v>
      </c>
      <c r="O486" s="17">
        <f t="shared" si="154"/>
        <v>0</v>
      </c>
      <c r="P486" s="13">
        <f t="shared" ca="1" si="145"/>
        <v>238.90749</v>
      </c>
      <c r="Q486" s="20">
        <f t="shared" si="146"/>
        <v>0</v>
      </c>
      <c r="R486" s="13">
        <f t="shared" si="155"/>
        <v>0</v>
      </c>
      <c r="S486" s="4" t="str">
        <f t="shared" si="156"/>
        <v>J=</v>
      </c>
      <c r="T486" s="34">
        <f t="shared" si="157"/>
        <v>44606</v>
      </c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42">
        <f t="shared" si="147"/>
        <v>44537</v>
      </c>
      <c r="B487" s="72">
        <f t="shared" ca="1" si="158"/>
        <v>10242.60812999</v>
      </c>
      <c r="C487" s="6">
        <f t="shared" si="148"/>
        <v>10000</v>
      </c>
      <c r="D487" s="12">
        <f ca="1">IF(A487&lt;$B$1,VLOOKUP(A487,[1]DI!$A$4:$B$15000,2,FALSE),0)</f>
        <v>7.6499999999999999E-2</v>
      </c>
      <c r="E487" s="13">
        <f t="shared" ca="1" si="141"/>
        <v>1.0002925600000001</v>
      </c>
      <c r="F487" s="13">
        <f ca="1">(TRUNC(PRODUCT($E$12:$E486),16))</f>
        <v>1.04471098615103</v>
      </c>
      <c r="G487" s="13">
        <f t="shared" ca="1" si="149"/>
        <v>1.0253869573325001</v>
      </c>
      <c r="H487" s="13">
        <f t="shared" ca="1" si="142"/>
        <v>1.0188455999999999</v>
      </c>
      <c r="I487" s="12">
        <f t="shared" si="150"/>
        <v>1.7500000000000002E-2</v>
      </c>
      <c r="J487" s="34">
        <f t="shared" si="151"/>
        <v>44424</v>
      </c>
      <c r="K487" s="2">
        <f t="shared" si="152"/>
        <v>77</v>
      </c>
      <c r="L487" s="17">
        <f t="shared" si="153"/>
        <v>77</v>
      </c>
      <c r="M487" s="11">
        <f t="shared" si="143"/>
        <v>1.0053150479999999</v>
      </c>
      <c r="N487" s="11">
        <f t="shared" ca="1" si="144"/>
        <v>1.0242608129999999</v>
      </c>
      <c r="O487" s="17">
        <f t="shared" si="154"/>
        <v>0</v>
      </c>
      <c r="P487" s="13">
        <f t="shared" ca="1" si="145"/>
        <v>242.60812999000001</v>
      </c>
      <c r="Q487" s="20">
        <f t="shared" si="146"/>
        <v>0</v>
      </c>
      <c r="R487" s="13">
        <f t="shared" si="155"/>
        <v>0</v>
      </c>
      <c r="S487" s="4" t="str">
        <f t="shared" si="156"/>
        <v>J=</v>
      </c>
      <c r="T487" s="34">
        <f t="shared" si="157"/>
        <v>44606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42">
        <f t="shared" si="147"/>
        <v>44538</v>
      </c>
      <c r="B488" s="72">
        <f t="shared" ca="1" si="158"/>
        <v>10246.31004</v>
      </c>
      <c r="C488" s="6">
        <f t="shared" si="148"/>
        <v>10000</v>
      </c>
      <c r="D488" s="12">
        <f ca="1">IF(A488&lt;$B$1,VLOOKUP(A488,[1]DI!$A$4:$B$15000,2,FALSE),0)</f>
        <v>7.6499999999999999E-2</v>
      </c>
      <c r="E488" s="13">
        <f t="shared" ca="1" si="141"/>
        <v>1.0002925600000001</v>
      </c>
      <c r="F488" s="13">
        <f ca="1">(TRUNC(PRODUCT($E$12:$E487),16))</f>
        <v>1.0450166267971399</v>
      </c>
      <c r="G488" s="13">
        <f t="shared" ca="1" si="149"/>
        <v>1.0253869573325001</v>
      </c>
      <c r="H488" s="13">
        <f t="shared" ca="1" si="142"/>
        <v>1.0191436700000001</v>
      </c>
      <c r="I488" s="12">
        <f t="shared" si="150"/>
        <v>1.7500000000000002E-2</v>
      </c>
      <c r="J488" s="34">
        <f t="shared" si="151"/>
        <v>44424</v>
      </c>
      <c r="K488" s="2">
        <f t="shared" si="152"/>
        <v>78</v>
      </c>
      <c r="L488" s="17">
        <f t="shared" si="153"/>
        <v>78</v>
      </c>
      <c r="M488" s="11">
        <f t="shared" si="143"/>
        <v>1.00538426</v>
      </c>
      <c r="N488" s="11">
        <f t="shared" ca="1" si="144"/>
        <v>1.024631004</v>
      </c>
      <c r="O488" s="17">
        <f t="shared" si="154"/>
        <v>0</v>
      </c>
      <c r="P488" s="13">
        <f t="shared" ca="1" si="145"/>
        <v>246.31003999999999</v>
      </c>
      <c r="Q488" s="20">
        <f t="shared" si="146"/>
        <v>0</v>
      </c>
      <c r="R488" s="13">
        <f t="shared" si="155"/>
        <v>0</v>
      </c>
      <c r="S488" s="4" t="str">
        <f t="shared" si="156"/>
        <v>J=</v>
      </c>
      <c r="T488" s="34">
        <f t="shared" si="157"/>
        <v>44606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42">
        <f t="shared" si="147"/>
        <v>44539</v>
      </c>
      <c r="B489" s="72">
        <f t="shared" ca="1" si="158"/>
        <v>10250.01333</v>
      </c>
      <c r="C489" s="6">
        <f t="shared" si="148"/>
        <v>10000</v>
      </c>
      <c r="D489" s="12">
        <f ca="1">IF(A489&lt;$B$1,VLOOKUP(A489,[1]DI!$A$4:$B$15000,2,FALSE),0)</f>
        <v>9.1499999999999998E-2</v>
      </c>
      <c r="E489" s="13">
        <f t="shared" ca="1" si="141"/>
        <v>1.00034749</v>
      </c>
      <c r="F489" s="13">
        <f ca="1">(TRUNC(PRODUCT($E$12:$E488),16))</f>
        <v>1.04532235686147</v>
      </c>
      <c r="G489" s="13">
        <f t="shared" ca="1" si="149"/>
        <v>1.0253869573325001</v>
      </c>
      <c r="H489" s="13">
        <f t="shared" ca="1" si="142"/>
        <v>1.0194418300000001</v>
      </c>
      <c r="I489" s="12">
        <f t="shared" si="150"/>
        <v>1.7500000000000002E-2</v>
      </c>
      <c r="J489" s="34">
        <f t="shared" si="151"/>
        <v>44424</v>
      </c>
      <c r="K489" s="2">
        <f t="shared" si="152"/>
        <v>79</v>
      </c>
      <c r="L489" s="17">
        <f t="shared" si="153"/>
        <v>79</v>
      </c>
      <c r="M489" s="11">
        <f t="shared" si="143"/>
        <v>1.0054534770000001</v>
      </c>
      <c r="N489" s="11">
        <f t="shared" ca="1" si="144"/>
        <v>1.0250013330000001</v>
      </c>
      <c r="O489" s="17">
        <f t="shared" si="154"/>
        <v>0</v>
      </c>
      <c r="P489" s="13">
        <f t="shared" ca="1" si="145"/>
        <v>250.01333</v>
      </c>
      <c r="Q489" s="20">
        <f t="shared" si="146"/>
        <v>0</v>
      </c>
      <c r="R489" s="13">
        <f t="shared" si="155"/>
        <v>0</v>
      </c>
      <c r="S489" s="4" t="str">
        <f t="shared" si="156"/>
        <v>J=</v>
      </c>
      <c r="T489" s="34">
        <f t="shared" si="157"/>
        <v>44606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42">
        <f t="shared" si="147"/>
        <v>44540</v>
      </c>
      <c r="B490" s="72">
        <f t="shared" ca="1" si="158"/>
        <v>10254.28105999</v>
      </c>
      <c r="C490" s="6">
        <f t="shared" si="148"/>
        <v>10000</v>
      </c>
      <c r="D490" s="12">
        <f ca="1">IF(A490&lt;$B$1,VLOOKUP(A490,[1]DI!$A$4:$B$15000,2,FALSE),0)</f>
        <v>9.1499999999999998E-2</v>
      </c>
      <c r="E490" s="13">
        <f t="shared" ca="1" si="141"/>
        <v>1.00034749</v>
      </c>
      <c r="F490" s="13">
        <f ca="1">(TRUNC(PRODUCT($E$12:$E489),16))</f>
        <v>1.04568559592726</v>
      </c>
      <c r="G490" s="13">
        <f t="shared" ca="1" si="149"/>
        <v>1.0253869573325001</v>
      </c>
      <c r="H490" s="13">
        <f t="shared" ca="1" si="142"/>
        <v>1.0197960800000001</v>
      </c>
      <c r="I490" s="12">
        <f t="shared" si="150"/>
        <v>1.7500000000000002E-2</v>
      </c>
      <c r="J490" s="34">
        <f t="shared" si="151"/>
        <v>44424</v>
      </c>
      <c r="K490" s="2">
        <f t="shared" si="152"/>
        <v>80</v>
      </c>
      <c r="L490" s="17">
        <f t="shared" si="153"/>
        <v>80</v>
      </c>
      <c r="M490" s="11">
        <f t="shared" si="143"/>
        <v>1.005522698</v>
      </c>
      <c r="N490" s="11">
        <f t="shared" ca="1" si="144"/>
        <v>1.0254281059999999</v>
      </c>
      <c r="O490" s="17">
        <f t="shared" si="154"/>
        <v>0</v>
      </c>
      <c r="P490" s="13">
        <f t="shared" ca="1" si="145"/>
        <v>254.28105998999999</v>
      </c>
      <c r="Q490" s="20">
        <f t="shared" si="146"/>
        <v>0</v>
      </c>
      <c r="R490" s="13">
        <f t="shared" si="155"/>
        <v>0</v>
      </c>
      <c r="S490" s="4" t="str">
        <f t="shared" si="156"/>
        <v>J=</v>
      </c>
      <c r="T490" s="34">
        <f t="shared" si="157"/>
        <v>44606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42">
        <f t="shared" si="147"/>
        <v>44541</v>
      </c>
      <c r="B491" s="72">
        <f t="shared" ca="1" si="158"/>
        <v>10258.55055</v>
      </c>
      <c r="C491" s="6">
        <f t="shared" si="148"/>
        <v>10000</v>
      </c>
      <c r="D491" s="12">
        <f ca="1">IF(A491&lt;$B$1,VLOOKUP(A491,[1]DI!$A$4:$B$15000,2,FALSE),0)</f>
        <v>0</v>
      </c>
      <c r="E491" s="13">
        <f t="shared" ca="1" si="141"/>
        <v>1</v>
      </c>
      <c r="F491" s="13">
        <f ca="1">(TRUNC(PRODUCT($E$12:$E490),16))</f>
        <v>1.0460489612149899</v>
      </c>
      <c r="G491" s="13">
        <f t="shared" ca="1" si="149"/>
        <v>1.0253869573325001</v>
      </c>
      <c r="H491" s="13">
        <f t="shared" ca="1" si="142"/>
        <v>1.02015045</v>
      </c>
      <c r="I491" s="12">
        <f t="shared" si="150"/>
        <v>1.7500000000000002E-2</v>
      </c>
      <c r="J491" s="34">
        <f t="shared" si="151"/>
        <v>44424</v>
      </c>
      <c r="K491" s="2">
        <f t="shared" si="152"/>
        <v>80</v>
      </c>
      <c r="L491" s="17">
        <f t="shared" si="153"/>
        <v>81</v>
      </c>
      <c r="M491" s="11">
        <f t="shared" si="143"/>
        <v>1.0055919250000001</v>
      </c>
      <c r="N491" s="11">
        <f t="shared" ca="1" si="144"/>
        <v>1.0258550550000001</v>
      </c>
      <c r="O491" s="17">
        <f t="shared" si="154"/>
        <v>0</v>
      </c>
      <c r="P491" s="13">
        <f t="shared" ca="1" si="145"/>
        <v>258.55054999999999</v>
      </c>
      <c r="Q491" s="20">
        <f t="shared" si="146"/>
        <v>0</v>
      </c>
      <c r="R491" s="13">
        <f t="shared" si="155"/>
        <v>0</v>
      </c>
      <c r="S491" s="4" t="str">
        <f t="shared" si="156"/>
        <v>J=</v>
      </c>
      <c r="T491" s="34">
        <f t="shared" si="157"/>
        <v>44606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42">
        <f t="shared" si="147"/>
        <v>44542</v>
      </c>
      <c r="B492" s="72">
        <f t="shared" ca="1" si="158"/>
        <v>10258.55055</v>
      </c>
      <c r="C492" s="6">
        <f t="shared" si="148"/>
        <v>10000</v>
      </c>
      <c r="D492" s="12">
        <f ca="1">IF(A492&lt;$B$1,VLOOKUP(A492,[1]DI!$A$4:$B$15000,2,FALSE),0)</f>
        <v>0</v>
      </c>
      <c r="E492" s="13">
        <f t="shared" ca="1" si="141"/>
        <v>1</v>
      </c>
      <c r="F492" s="13">
        <f ca="1">(TRUNC(PRODUCT($E$12:$E491),16))</f>
        <v>1.0460489612149899</v>
      </c>
      <c r="G492" s="13">
        <f t="shared" ca="1" si="149"/>
        <v>1.0253869573325001</v>
      </c>
      <c r="H492" s="13">
        <f t="shared" ca="1" si="142"/>
        <v>1.02015045</v>
      </c>
      <c r="I492" s="12">
        <f t="shared" si="150"/>
        <v>1.7500000000000002E-2</v>
      </c>
      <c r="J492" s="34">
        <f t="shared" si="151"/>
        <v>44424</v>
      </c>
      <c r="K492" s="2">
        <f t="shared" si="152"/>
        <v>80</v>
      </c>
      <c r="L492" s="17">
        <f t="shared" si="153"/>
        <v>81</v>
      </c>
      <c r="M492" s="11">
        <f t="shared" si="143"/>
        <v>1.0055919250000001</v>
      </c>
      <c r="N492" s="11">
        <f t="shared" ca="1" si="144"/>
        <v>1.0258550550000001</v>
      </c>
      <c r="O492" s="17">
        <f t="shared" si="154"/>
        <v>0</v>
      </c>
      <c r="P492" s="13">
        <f t="shared" ca="1" si="145"/>
        <v>258.55054999999999</v>
      </c>
      <c r="Q492" s="20">
        <f t="shared" si="146"/>
        <v>0</v>
      </c>
      <c r="R492" s="13">
        <f t="shared" si="155"/>
        <v>0</v>
      </c>
      <c r="S492" s="4" t="str">
        <f t="shared" si="156"/>
        <v>J=</v>
      </c>
      <c r="T492" s="34">
        <f t="shared" si="157"/>
        <v>44606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42">
        <f t="shared" si="147"/>
        <v>44543</v>
      </c>
      <c r="B493" s="72">
        <f t="shared" ca="1" si="158"/>
        <v>10258.55055</v>
      </c>
      <c r="C493" s="6">
        <f t="shared" si="148"/>
        <v>10000</v>
      </c>
      <c r="D493" s="12">
        <f ca="1">IF(A493&lt;$B$1,VLOOKUP(A493,[1]DI!$A$4:$B$15000,2,FALSE),0)</f>
        <v>9.1499999999999998E-2</v>
      </c>
      <c r="E493" s="13">
        <f t="shared" ca="1" si="141"/>
        <v>1.00034749</v>
      </c>
      <c r="F493" s="13">
        <f ca="1">(TRUNC(PRODUCT($E$12:$E492),16))</f>
        <v>1.0460489612149899</v>
      </c>
      <c r="G493" s="13">
        <f t="shared" ca="1" si="149"/>
        <v>1.0253869573325001</v>
      </c>
      <c r="H493" s="13">
        <f t="shared" ca="1" si="142"/>
        <v>1.02015045</v>
      </c>
      <c r="I493" s="12">
        <f t="shared" si="150"/>
        <v>1.7500000000000002E-2</v>
      </c>
      <c r="J493" s="34">
        <f t="shared" si="151"/>
        <v>44424</v>
      </c>
      <c r="K493" s="2">
        <f t="shared" si="152"/>
        <v>81</v>
      </c>
      <c r="L493" s="17">
        <f t="shared" si="153"/>
        <v>81</v>
      </c>
      <c r="M493" s="11">
        <f t="shared" si="143"/>
        <v>1.0055919250000001</v>
      </c>
      <c r="N493" s="11">
        <f t="shared" ca="1" si="144"/>
        <v>1.0258550550000001</v>
      </c>
      <c r="O493" s="17">
        <f t="shared" si="154"/>
        <v>0</v>
      </c>
      <c r="P493" s="13">
        <f t="shared" ca="1" si="145"/>
        <v>258.55054999999999</v>
      </c>
      <c r="Q493" s="20">
        <f t="shared" si="146"/>
        <v>0</v>
      </c>
      <c r="R493" s="13">
        <f t="shared" si="155"/>
        <v>0</v>
      </c>
      <c r="S493" s="4" t="str">
        <f t="shared" si="156"/>
        <v>J=</v>
      </c>
      <c r="T493" s="34">
        <f t="shared" si="157"/>
        <v>44606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42">
        <f t="shared" si="147"/>
        <v>44544</v>
      </c>
      <c r="B494" s="72">
        <f t="shared" ca="1" si="158"/>
        <v>10262.82178</v>
      </c>
      <c r="C494" s="6">
        <f t="shared" si="148"/>
        <v>10000</v>
      </c>
      <c r="D494" s="12">
        <f ca="1">IF(A494&lt;$B$1,VLOOKUP(A494,[1]DI!$A$4:$B$15000,2,FALSE),0)</f>
        <v>9.1499999999999998E-2</v>
      </c>
      <c r="E494" s="13">
        <f t="shared" ca="1" si="141"/>
        <v>1.00034749</v>
      </c>
      <c r="F494" s="13">
        <f ca="1">(TRUNC(PRODUCT($E$12:$E493),16))</f>
        <v>1.0464124527685199</v>
      </c>
      <c r="G494" s="13">
        <f t="shared" ca="1" si="149"/>
        <v>1.0253869573325001</v>
      </c>
      <c r="H494" s="13">
        <f t="shared" ca="1" si="142"/>
        <v>1.0205049399999999</v>
      </c>
      <c r="I494" s="12">
        <f t="shared" si="150"/>
        <v>1.7500000000000002E-2</v>
      </c>
      <c r="J494" s="34">
        <f t="shared" si="151"/>
        <v>44424</v>
      </c>
      <c r="K494" s="2">
        <f t="shared" si="152"/>
        <v>82</v>
      </c>
      <c r="L494" s="17">
        <f t="shared" si="153"/>
        <v>82</v>
      </c>
      <c r="M494" s="11">
        <f t="shared" si="143"/>
        <v>1.0056611559999999</v>
      </c>
      <c r="N494" s="11">
        <f t="shared" ca="1" si="144"/>
        <v>1.026282178</v>
      </c>
      <c r="O494" s="17">
        <f t="shared" si="154"/>
        <v>0</v>
      </c>
      <c r="P494" s="13">
        <f t="shared" ca="1" si="145"/>
        <v>262.82177999999999</v>
      </c>
      <c r="Q494" s="20">
        <f t="shared" si="146"/>
        <v>0</v>
      </c>
      <c r="R494" s="13">
        <f t="shared" si="155"/>
        <v>0</v>
      </c>
      <c r="S494" s="4" t="str">
        <f t="shared" si="156"/>
        <v>J=</v>
      </c>
      <c r="T494" s="34">
        <f t="shared" si="157"/>
        <v>44606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42">
        <f t="shared" si="147"/>
        <v>44545</v>
      </c>
      <c r="B495" s="72">
        <f t="shared" ca="1" si="158"/>
        <v>10267.09475</v>
      </c>
      <c r="C495" s="6">
        <f t="shared" si="148"/>
        <v>10000</v>
      </c>
      <c r="D495" s="12">
        <f ca="1">IF(A495&lt;$B$1,VLOOKUP(A495,[1]DI!$A$4:$B$15000,2,FALSE),0)</f>
        <v>9.1499999999999998E-2</v>
      </c>
      <c r="E495" s="13">
        <f t="shared" ca="1" si="141"/>
        <v>1.00034749</v>
      </c>
      <c r="F495" s="13">
        <f ca="1">(TRUNC(PRODUCT($E$12:$E494),16))</f>
        <v>1.0467760706317299</v>
      </c>
      <c r="G495" s="13">
        <f t="shared" ca="1" si="149"/>
        <v>1.0253869573325001</v>
      </c>
      <c r="H495" s="13">
        <f t="shared" ca="1" si="142"/>
        <v>1.0208595499999999</v>
      </c>
      <c r="I495" s="12">
        <f t="shared" si="150"/>
        <v>1.7500000000000002E-2</v>
      </c>
      <c r="J495" s="34">
        <f t="shared" si="151"/>
        <v>44424</v>
      </c>
      <c r="K495" s="2">
        <f t="shared" si="152"/>
        <v>83</v>
      </c>
      <c r="L495" s="17">
        <f t="shared" si="153"/>
        <v>83</v>
      </c>
      <c r="M495" s="11">
        <f t="shared" si="143"/>
        <v>1.005730392</v>
      </c>
      <c r="N495" s="11">
        <f t="shared" ca="1" si="144"/>
        <v>1.0267094750000001</v>
      </c>
      <c r="O495" s="17">
        <f t="shared" si="154"/>
        <v>0</v>
      </c>
      <c r="P495" s="13">
        <f t="shared" ca="1" si="145"/>
        <v>267.09474999999998</v>
      </c>
      <c r="Q495" s="20">
        <f t="shared" si="146"/>
        <v>0</v>
      </c>
      <c r="R495" s="13">
        <f t="shared" si="155"/>
        <v>0</v>
      </c>
      <c r="S495" s="4" t="str">
        <f t="shared" si="156"/>
        <v>J=</v>
      </c>
      <c r="T495" s="34">
        <f t="shared" si="157"/>
        <v>44606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42">
        <f t="shared" si="147"/>
        <v>44546</v>
      </c>
      <c r="B496" s="72">
        <f t="shared" ca="1" si="158"/>
        <v>10271.36958</v>
      </c>
      <c r="C496" s="6">
        <f t="shared" si="148"/>
        <v>10000</v>
      </c>
      <c r="D496" s="12">
        <f ca="1">IF(A496&lt;$B$1,VLOOKUP(A496,[1]DI!$A$4:$B$15000,2,FALSE),0)</f>
        <v>9.1499999999999998E-2</v>
      </c>
      <c r="E496" s="13">
        <f t="shared" ca="1" si="141"/>
        <v>1.00034749</v>
      </c>
      <c r="F496" s="13">
        <f ca="1">(TRUNC(PRODUCT($E$12:$E495),16))</f>
        <v>1.04713981484852</v>
      </c>
      <c r="G496" s="13">
        <f t="shared" ca="1" si="149"/>
        <v>1.0253869573325001</v>
      </c>
      <c r="H496" s="13">
        <f t="shared" ca="1" si="142"/>
        <v>1.0212142900000001</v>
      </c>
      <c r="I496" s="12">
        <f t="shared" si="150"/>
        <v>1.7500000000000002E-2</v>
      </c>
      <c r="J496" s="34">
        <f t="shared" si="151"/>
        <v>44424</v>
      </c>
      <c r="K496" s="2">
        <f t="shared" si="152"/>
        <v>84</v>
      </c>
      <c r="L496" s="17">
        <f t="shared" si="153"/>
        <v>84</v>
      </c>
      <c r="M496" s="11">
        <f t="shared" si="143"/>
        <v>1.0057996330000001</v>
      </c>
      <c r="N496" s="11">
        <f t="shared" ca="1" si="144"/>
        <v>1.027136958</v>
      </c>
      <c r="O496" s="17">
        <f t="shared" si="154"/>
        <v>0</v>
      </c>
      <c r="P496" s="13">
        <f t="shared" ca="1" si="145"/>
        <v>271.36957999999998</v>
      </c>
      <c r="Q496" s="20">
        <f t="shared" si="146"/>
        <v>0</v>
      </c>
      <c r="R496" s="13">
        <f t="shared" si="155"/>
        <v>0</v>
      </c>
      <c r="S496" s="4" t="str">
        <f t="shared" si="156"/>
        <v>J=</v>
      </c>
      <c r="T496" s="34">
        <f t="shared" si="157"/>
        <v>44606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42">
        <f t="shared" si="147"/>
        <v>44547</v>
      </c>
      <c r="B497" s="72">
        <f t="shared" ca="1" si="158"/>
        <v>10275.64615</v>
      </c>
      <c r="C497" s="6">
        <f t="shared" si="148"/>
        <v>10000</v>
      </c>
      <c r="D497" s="12">
        <f ca="1">IF(A497&lt;$B$1,VLOOKUP(A497,[1]DI!$A$4:$B$15000,2,FALSE),0)</f>
        <v>9.1499999999999998E-2</v>
      </c>
      <c r="E497" s="13">
        <f t="shared" ca="1" si="141"/>
        <v>1.00034749</v>
      </c>
      <c r="F497" s="13">
        <f ca="1">(TRUNC(PRODUCT($E$12:$E496),16))</f>
        <v>1.0475036854627799</v>
      </c>
      <c r="G497" s="13">
        <f t="shared" ca="1" si="149"/>
        <v>1.0253869573325001</v>
      </c>
      <c r="H497" s="13">
        <f t="shared" ca="1" si="142"/>
        <v>1.0215691499999999</v>
      </c>
      <c r="I497" s="12">
        <f t="shared" si="150"/>
        <v>1.7500000000000002E-2</v>
      </c>
      <c r="J497" s="34">
        <f t="shared" si="151"/>
        <v>44424</v>
      </c>
      <c r="K497" s="2">
        <f t="shared" si="152"/>
        <v>85</v>
      </c>
      <c r="L497" s="17">
        <f t="shared" si="153"/>
        <v>85</v>
      </c>
      <c r="M497" s="11">
        <f t="shared" si="143"/>
        <v>1.005868878</v>
      </c>
      <c r="N497" s="11">
        <f t="shared" ca="1" si="144"/>
        <v>1.027564615</v>
      </c>
      <c r="O497" s="17">
        <f t="shared" si="154"/>
        <v>0</v>
      </c>
      <c r="P497" s="13">
        <f t="shared" ca="1" si="145"/>
        <v>275.64614999999998</v>
      </c>
      <c r="Q497" s="20">
        <f t="shared" si="146"/>
        <v>0</v>
      </c>
      <c r="R497" s="13">
        <f t="shared" si="155"/>
        <v>0</v>
      </c>
      <c r="S497" s="4" t="str">
        <f t="shared" si="156"/>
        <v>J=</v>
      </c>
      <c r="T497" s="34">
        <f t="shared" si="157"/>
        <v>44606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42">
        <f t="shared" si="147"/>
        <v>44548</v>
      </c>
      <c r="B498" s="72">
        <f t="shared" ca="1" si="158"/>
        <v>10279.924559999999</v>
      </c>
      <c r="C498" s="6">
        <f t="shared" si="148"/>
        <v>10000</v>
      </c>
      <c r="D498" s="12">
        <f ca="1">IF(A498&lt;$B$1,VLOOKUP(A498,[1]DI!$A$4:$B$15000,2,FALSE),0)</f>
        <v>0</v>
      </c>
      <c r="E498" s="13">
        <f t="shared" ca="1" si="141"/>
        <v>1</v>
      </c>
      <c r="F498" s="13">
        <f ca="1">(TRUNC(PRODUCT($E$12:$E497),16))</f>
        <v>1.0478676825184401</v>
      </c>
      <c r="G498" s="13">
        <f t="shared" ca="1" si="149"/>
        <v>1.0253869573325001</v>
      </c>
      <c r="H498" s="13">
        <f t="shared" ca="1" si="142"/>
        <v>1.0219241400000001</v>
      </c>
      <c r="I498" s="12">
        <f t="shared" si="150"/>
        <v>1.7500000000000002E-2</v>
      </c>
      <c r="J498" s="34">
        <f t="shared" si="151"/>
        <v>44424</v>
      </c>
      <c r="K498" s="2">
        <f t="shared" si="152"/>
        <v>85</v>
      </c>
      <c r="L498" s="17">
        <f t="shared" si="153"/>
        <v>86</v>
      </c>
      <c r="M498" s="11">
        <f t="shared" si="143"/>
        <v>1.0059381279999999</v>
      </c>
      <c r="N498" s="11">
        <f t="shared" ca="1" si="144"/>
        <v>1.027992456</v>
      </c>
      <c r="O498" s="17">
        <f t="shared" si="154"/>
        <v>0</v>
      </c>
      <c r="P498" s="13">
        <f t="shared" ca="1" si="145"/>
        <v>279.92455999999999</v>
      </c>
      <c r="Q498" s="20">
        <f t="shared" si="146"/>
        <v>0</v>
      </c>
      <c r="R498" s="13">
        <f t="shared" si="155"/>
        <v>0</v>
      </c>
      <c r="S498" s="4" t="str">
        <f t="shared" si="156"/>
        <v>J=</v>
      </c>
      <c r="T498" s="34">
        <f t="shared" si="157"/>
        <v>44606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42">
        <f t="shared" si="147"/>
        <v>44549</v>
      </c>
      <c r="B499" s="72">
        <f t="shared" ca="1" si="158"/>
        <v>10279.924559999999</v>
      </c>
      <c r="C499" s="6">
        <f t="shared" si="148"/>
        <v>10000</v>
      </c>
      <c r="D499" s="12">
        <f ca="1">IF(A499&lt;$B$1,VLOOKUP(A499,[1]DI!$A$4:$B$15000,2,FALSE),0)</f>
        <v>0</v>
      </c>
      <c r="E499" s="13">
        <f t="shared" ca="1" si="141"/>
        <v>1</v>
      </c>
      <c r="F499" s="13">
        <f ca="1">(TRUNC(PRODUCT($E$12:$E498),16))</f>
        <v>1.0478676825184401</v>
      </c>
      <c r="G499" s="13">
        <f t="shared" ca="1" si="149"/>
        <v>1.0253869573325001</v>
      </c>
      <c r="H499" s="13">
        <f t="shared" ca="1" si="142"/>
        <v>1.0219241400000001</v>
      </c>
      <c r="I499" s="12">
        <f t="shared" si="150"/>
        <v>1.7500000000000002E-2</v>
      </c>
      <c r="J499" s="34">
        <f t="shared" si="151"/>
        <v>44424</v>
      </c>
      <c r="K499" s="2">
        <f t="shared" si="152"/>
        <v>85</v>
      </c>
      <c r="L499" s="17">
        <f t="shared" si="153"/>
        <v>86</v>
      </c>
      <c r="M499" s="11">
        <f t="shared" si="143"/>
        <v>1.0059381279999999</v>
      </c>
      <c r="N499" s="11">
        <f t="shared" ca="1" si="144"/>
        <v>1.027992456</v>
      </c>
      <c r="O499" s="17">
        <f t="shared" si="154"/>
        <v>0</v>
      </c>
      <c r="P499" s="13">
        <f t="shared" ca="1" si="145"/>
        <v>279.92455999999999</v>
      </c>
      <c r="Q499" s="20">
        <f t="shared" si="146"/>
        <v>0</v>
      </c>
      <c r="R499" s="13">
        <f t="shared" si="155"/>
        <v>0</v>
      </c>
      <c r="S499" s="4" t="str">
        <f t="shared" si="156"/>
        <v>J=</v>
      </c>
      <c r="T499" s="34">
        <f t="shared" si="157"/>
        <v>44606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42">
        <f t="shared" si="147"/>
        <v>44550</v>
      </c>
      <c r="B500" s="72">
        <f t="shared" ca="1" si="158"/>
        <v>10279.924559999999</v>
      </c>
      <c r="C500" s="6">
        <f t="shared" si="148"/>
        <v>10000</v>
      </c>
      <c r="D500" s="12">
        <f ca="1">IF(A500&lt;$B$1,VLOOKUP(A500,[1]DI!$A$4:$B$15000,2,FALSE),0)</f>
        <v>9.1499999999999998E-2</v>
      </c>
      <c r="E500" s="13">
        <f t="shared" ca="1" si="141"/>
        <v>1.00034749</v>
      </c>
      <c r="F500" s="13">
        <f ca="1">(TRUNC(PRODUCT($E$12:$E499),16))</f>
        <v>1.0478676825184401</v>
      </c>
      <c r="G500" s="13">
        <f t="shared" ca="1" si="149"/>
        <v>1.0253869573325001</v>
      </c>
      <c r="H500" s="13">
        <f t="shared" ca="1" si="142"/>
        <v>1.0219241400000001</v>
      </c>
      <c r="I500" s="12">
        <f t="shared" si="150"/>
        <v>1.7500000000000002E-2</v>
      </c>
      <c r="J500" s="34">
        <f t="shared" si="151"/>
        <v>44424</v>
      </c>
      <c r="K500" s="2">
        <f t="shared" si="152"/>
        <v>86</v>
      </c>
      <c r="L500" s="17">
        <f t="shared" si="153"/>
        <v>86</v>
      </c>
      <c r="M500" s="11">
        <f t="shared" si="143"/>
        <v>1.0059381279999999</v>
      </c>
      <c r="N500" s="11">
        <f t="shared" ca="1" si="144"/>
        <v>1.027992456</v>
      </c>
      <c r="O500" s="17">
        <f t="shared" si="154"/>
        <v>0</v>
      </c>
      <c r="P500" s="13">
        <f t="shared" ca="1" si="145"/>
        <v>279.92455999999999</v>
      </c>
      <c r="Q500" s="20">
        <f t="shared" si="146"/>
        <v>0</v>
      </c>
      <c r="R500" s="13">
        <f t="shared" si="155"/>
        <v>0</v>
      </c>
      <c r="S500" s="4" t="str">
        <f t="shared" si="156"/>
        <v>J=</v>
      </c>
      <c r="T500" s="34">
        <f t="shared" si="157"/>
        <v>44606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42">
        <f t="shared" si="147"/>
        <v>44551</v>
      </c>
      <c r="B501" s="72">
        <f t="shared" ca="1" si="158"/>
        <v>10284.20472999</v>
      </c>
      <c r="C501" s="6">
        <f t="shared" si="148"/>
        <v>10000</v>
      </c>
      <c r="D501" s="12">
        <f ca="1">IF(A501&lt;$B$1,VLOOKUP(A501,[1]DI!$A$4:$B$15000,2,FALSE),0)</f>
        <v>9.1499999999999998E-2</v>
      </c>
      <c r="E501" s="13">
        <f t="shared" ca="1" si="141"/>
        <v>1.00034749</v>
      </c>
      <c r="F501" s="13">
        <f ca="1">(TRUNC(PRODUCT($E$12:$E500),16))</f>
        <v>1.04823180605944</v>
      </c>
      <c r="G501" s="13">
        <f t="shared" ca="1" si="149"/>
        <v>1.0253869573325001</v>
      </c>
      <c r="H501" s="13">
        <f t="shared" ca="1" si="142"/>
        <v>1.02227925</v>
      </c>
      <c r="I501" s="12">
        <f t="shared" si="150"/>
        <v>1.7500000000000002E-2</v>
      </c>
      <c r="J501" s="34">
        <f t="shared" si="151"/>
        <v>44424</v>
      </c>
      <c r="K501" s="2">
        <f t="shared" si="152"/>
        <v>87</v>
      </c>
      <c r="L501" s="17">
        <f t="shared" si="153"/>
        <v>87</v>
      </c>
      <c r="M501" s="11">
        <f t="shared" si="143"/>
        <v>1.006007383</v>
      </c>
      <c r="N501" s="11">
        <f t="shared" ca="1" si="144"/>
        <v>1.0284204729999999</v>
      </c>
      <c r="O501" s="17">
        <f t="shared" si="154"/>
        <v>0</v>
      </c>
      <c r="P501" s="13">
        <f t="shared" ca="1" si="145"/>
        <v>284.20472998999998</v>
      </c>
      <c r="Q501" s="20">
        <f t="shared" si="146"/>
        <v>0</v>
      </c>
      <c r="R501" s="13">
        <f t="shared" si="155"/>
        <v>0</v>
      </c>
      <c r="S501" s="4" t="str">
        <f t="shared" si="156"/>
        <v>J=</v>
      </c>
      <c r="T501" s="34">
        <f t="shared" si="157"/>
        <v>44606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42">
        <f t="shared" si="147"/>
        <v>44552</v>
      </c>
      <c r="B502" s="72">
        <f t="shared" ca="1" si="158"/>
        <v>10288.48664999</v>
      </c>
      <c r="C502" s="6">
        <f t="shared" si="148"/>
        <v>10000</v>
      </c>
      <c r="D502" s="12">
        <f ca="1">IF(A502&lt;$B$1,VLOOKUP(A502,[1]DI!$A$4:$B$15000,2,FALSE),0)</f>
        <v>9.1499999999999998E-2</v>
      </c>
      <c r="E502" s="13">
        <f t="shared" ca="1" si="141"/>
        <v>1.00034749</v>
      </c>
      <c r="F502" s="13">
        <f ca="1">(TRUNC(PRODUCT($E$12:$E501),16))</f>
        <v>1.0485960561297301</v>
      </c>
      <c r="G502" s="13">
        <f t="shared" ca="1" si="149"/>
        <v>1.0253869573325001</v>
      </c>
      <c r="H502" s="13">
        <f t="shared" ca="1" si="142"/>
        <v>1.02263448</v>
      </c>
      <c r="I502" s="12">
        <f t="shared" si="150"/>
        <v>1.7500000000000002E-2</v>
      </c>
      <c r="J502" s="34">
        <f t="shared" si="151"/>
        <v>44424</v>
      </c>
      <c r="K502" s="2">
        <f t="shared" si="152"/>
        <v>88</v>
      </c>
      <c r="L502" s="17">
        <f t="shared" si="153"/>
        <v>88</v>
      </c>
      <c r="M502" s="11">
        <f t="shared" si="143"/>
        <v>1.0060766430000001</v>
      </c>
      <c r="N502" s="11">
        <f t="shared" ca="1" si="144"/>
        <v>1.0288486649999999</v>
      </c>
      <c r="O502" s="17">
        <f t="shared" si="154"/>
        <v>0</v>
      </c>
      <c r="P502" s="13">
        <f t="shared" ca="1" si="145"/>
        <v>288.48664998999999</v>
      </c>
      <c r="Q502" s="20">
        <f t="shared" si="146"/>
        <v>0</v>
      </c>
      <c r="R502" s="13">
        <f t="shared" si="155"/>
        <v>0</v>
      </c>
      <c r="S502" s="4" t="str">
        <f t="shared" si="156"/>
        <v>J=</v>
      </c>
      <c r="T502" s="34">
        <f t="shared" si="157"/>
        <v>44606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42">
        <f t="shared" si="147"/>
        <v>44553</v>
      </c>
      <c r="B503" s="72">
        <f t="shared" ca="1" si="158"/>
        <v>10292.770309989999</v>
      </c>
      <c r="C503" s="6">
        <f t="shared" si="148"/>
        <v>10000</v>
      </c>
      <c r="D503" s="12">
        <f ca="1">IF(A503&lt;$B$1,VLOOKUP(A503,[1]DI!$A$4:$B$15000,2,FALSE),0)</f>
        <v>9.1499999999999998E-2</v>
      </c>
      <c r="E503" s="13">
        <f t="shared" ca="1" si="141"/>
        <v>1.00034749</v>
      </c>
      <c r="F503" s="13">
        <f ca="1">(TRUNC(PRODUCT($E$12:$E502),16))</f>
        <v>1.04896043277327</v>
      </c>
      <c r="G503" s="13">
        <f t="shared" ca="1" si="149"/>
        <v>1.0253869573325001</v>
      </c>
      <c r="H503" s="13">
        <f t="shared" ca="1" si="142"/>
        <v>1.02298983</v>
      </c>
      <c r="I503" s="12">
        <f t="shared" si="150"/>
        <v>1.7500000000000002E-2</v>
      </c>
      <c r="J503" s="34">
        <f t="shared" si="151"/>
        <v>44424</v>
      </c>
      <c r="K503" s="2">
        <f t="shared" si="152"/>
        <v>89</v>
      </c>
      <c r="L503" s="17">
        <f t="shared" si="153"/>
        <v>89</v>
      </c>
      <c r="M503" s="11">
        <f t="shared" si="143"/>
        <v>1.0061459079999999</v>
      </c>
      <c r="N503" s="11">
        <f t="shared" ca="1" si="144"/>
        <v>1.0292770309999999</v>
      </c>
      <c r="O503" s="17">
        <f t="shared" si="154"/>
        <v>0</v>
      </c>
      <c r="P503" s="13">
        <f t="shared" ca="1" si="145"/>
        <v>292.77030998999999</v>
      </c>
      <c r="Q503" s="20">
        <f t="shared" si="146"/>
        <v>0</v>
      </c>
      <c r="R503" s="13">
        <f t="shared" si="155"/>
        <v>0</v>
      </c>
      <c r="S503" s="4" t="str">
        <f t="shared" si="156"/>
        <v>J=</v>
      </c>
      <c r="T503" s="34">
        <f t="shared" si="157"/>
        <v>44606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42">
        <f t="shared" si="147"/>
        <v>44554</v>
      </c>
      <c r="B504" s="72">
        <f t="shared" ca="1" si="158"/>
        <v>10297.05582</v>
      </c>
      <c r="C504" s="6">
        <f t="shared" si="148"/>
        <v>10000</v>
      </c>
      <c r="D504" s="12">
        <f ca="1">IF(A504&lt;$B$1,VLOOKUP(A504,[1]DI!$A$4:$B$15000,2,FALSE),0)</f>
        <v>9.1499999999999998E-2</v>
      </c>
      <c r="E504" s="13">
        <f t="shared" ca="1" si="141"/>
        <v>1.00034749</v>
      </c>
      <c r="F504" s="13">
        <f ca="1">(TRUNC(PRODUCT($E$12:$E503),16))</f>
        <v>1.04932493603405</v>
      </c>
      <c r="G504" s="13">
        <f t="shared" ca="1" si="149"/>
        <v>1.0253869573325001</v>
      </c>
      <c r="H504" s="13">
        <f t="shared" ca="1" si="142"/>
        <v>1.0233453100000001</v>
      </c>
      <c r="I504" s="12">
        <f t="shared" si="150"/>
        <v>1.7500000000000002E-2</v>
      </c>
      <c r="J504" s="34">
        <f t="shared" si="151"/>
        <v>44424</v>
      </c>
      <c r="K504" s="2">
        <f t="shared" si="152"/>
        <v>90</v>
      </c>
      <c r="L504" s="17">
        <f t="shared" si="153"/>
        <v>90</v>
      </c>
      <c r="M504" s="11">
        <f t="shared" si="143"/>
        <v>1.0062151770000001</v>
      </c>
      <c r="N504" s="11">
        <f t="shared" ca="1" si="144"/>
        <v>1.0297055820000001</v>
      </c>
      <c r="O504" s="17">
        <f t="shared" si="154"/>
        <v>0</v>
      </c>
      <c r="P504" s="13">
        <f t="shared" ca="1" si="145"/>
        <v>297.05581999999998</v>
      </c>
      <c r="Q504" s="20">
        <f t="shared" si="146"/>
        <v>0</v>
      </c>
      <c r="R504" s="13">
        <f t="shared" si="155"/>
        <v>0</v>
      </c>
      <c r="S504" s="4" t="str">
        <f t="shared" si="156"/>
        <v>J=</v>
      </c>
      <c r="T504" s="34">
        <f t="shared" si="157"/>
        <v>44606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42">
        <f t="shared" si="147"/>
        <v>44555</v>
      </c>
      <c r="B505" s="72">
        <f t="shared" ca="1" si="158"/>
        <v>10301.343080000001</v>
      </c>
      <c r="C505" s="6">
        <f t="shared" si="148"/>
        <v>10000</v>
      </c>
      <c r="D505" s="12">
        <f ca="1">IF(A505&lt;$B$1,VLOOKUP(A505,[1]DI!$A$4:$B$15000,2,FALSE),0)</f>
        <v>0</v>
      </c>
      <c r="E505" s="13">
        <f t="shared" ca="1" si="141"/>
        <v>1</v>
      </c>
      <c r="F505" s="13">
        <f ca="1">(TRUNC(PRODUCT($E$12:$E504),16))</f>
        <v>1.0496895659560801</v>
      </c>
      <c r="G505" s="13">
        <f t="shared" ca="1" si="149"/>
        <v>1.0253869573325001</v>
      </c>
      <c r="H505" s="13">
        <f t="shared" ca="1" si="142"/>
        <v>1.0237009100000001</v>
      </c>
      <c r="I505" s="12">
        <f t="shared" si="150"/>
        <v>1.7500000000000002E-2</v>
      </c>
      <c r="J505" s="34">
        <f t="shared" si="151"/>
        <v>44424</v>
      </c>
      <c r="K505" s="2">
        <f t="shared" si="152"/>
        <v>90</v>
      </c>
      <c r="L505" s="17">
        <f t="shared" si="153"/>
        <v>91</v>
      </c>
      <c r="M505" s="11">
        <f t="shared" si="143"/>
        <v>1.006284451</v>
      </c>
      <c r="N505" s="11">
        <f t="shared" ca="1" si="144"/>
        <v>1.0301343080000001</v>
      </c>
      <c r="O505" s="17">
        <f t="shared" si="154"/>
        <v>0</v>
      </c>
      <c r="P505" s="13">
        <f t="shared" ca="1" si="145"/>
        <v>301.34307999999999</v>
      </c>
      <c r="Q505" s="20">
        <f t="shared" si="146"/>
        <v>0</v>
      </c>
      <c r="R505" s="13">
        <f t="shared" si="155"/>
        <v>0</v>
      </c>
      <c r="S505" s="4" t="str">
        <f t="shared" si="156"/>
        <v>J=</v>
      </c>
      <c r="T505" s="34">
        <f t="shared" si="157"/>
        <v>44606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42">
        <f t="shared" si="147"/>
        <v>44556</v>
      </c>
      <c r="B506" s="72">
        <f t="shared" ca="1" si="158"/>
        <v>10301.343080000001</v>
      </c>
      <c r="C506" s="6">
        <f t="shared" si="148"/>
        <v>10000</v>
      </c>
      <c r="D506" s="12">
        <f ca="1">IF(A506&lt;$B$1,VLOOKUP(A506,[1]DI!$A$4:$B$15000,2,FALSE),0)</f>
        <v>0</v>
      </c>
      <c r="E506" s="13">
        <f t="shared" ca="1" si="141"/>
        <v>1</v>
      </c>
      <c r="F506" s="13">
        <f ca="1">(TRUNC(PRODUCT($E$12:$E505),16))</f>
        <v>1.0496895659560801</v>
      </c>
      <c r="G506" s="13">
        <f t="shared" ca="1" si="149"/>
        <v>1.0253869573325001</v>
      </c>
      <c r="H506" s="13">
        <f t="shared" ca="1" si="142"/>
        <v>1.0237009100000001</v>
      </c>
      <c r="I506" s="12">
        <f t="shared" si="150"/>
        <v>1.7500000000000002E-2</v>
      </c>
      <c r="J506" s="34">
        <f t="shared" si="151"/>
        <v>44424</v>
      </c>
      <c r="K506" s="2">
        <f t="shared" si="152"/>
        <v>90</v>
      </c>
      <c r="L506" s="17">
        <f t="shared" si="153"/>
        <v>91</v>
      </c>
      <c r="M506" s="11">
        <f t="shared" si="143"/>
        <v>1.006284451</v>
      </c>
      <c r="N506" s="11">
        <f t="shared" ca="1" si="144"/>
        <v>1.0301343080000001</v>
      </c>
      <c r="O506" s="17">
        <f t="shared" si="154"/>
        <v>0</v>
      </c>
      <c r="P506" s="13">
        <f t="shared" ca="1" si="145"/>
        <v>301.34307999999999</v>
      </c>
      <c r="Q506" s="20">
        <f t="shared" si="146"/>
        <v>0</v>
      </c>
      <c r="R506" s="13">
        <f t="shared" si="155"/>
        <v>0</v>
      </c>
      <c r="S506" s="4" t="str">
        <f t="shared" si="156"/>
        <v>J=</v>
      </c>
      <c r="T506" s="34">
        <f t="shared" si="157"/>
        <v>44606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42">
        <f t="shared" si="147"/>
        <v>44557</v>
      </c>
      <c r="B507" s="72">
        <f t="shared" ca="1" si="158"/>
        <v>10301.343080000001</v>
      </c>
      <c r="C507" s="6">
        <f t="shared" si="148"/>
        <v>10000</v>
      </c>
      <c r="D507" s="12">
        <f ca="1">IF(A507&lt;$B$1,VLOOKUP(A507,[1]DI!$A$4:$B$15000,2,FALSE),0)</f>
        <v>9.1499999999999998E-2</v>
      </c>
      <c r="E507" s="13">
        <f t="shared" ca="1" si="141"/>
        <v>1.00034749</v>
      </c>
      <c r="F507" s="13">
        <f ca="1">(TRUNC(PRODUCT($E$12:$E506),16))</f>
        <v>1.0496895659560801</v>
      </c>
      <c r="G507" s="13">
        <f t="shared" ca="1" si="149"/>
        <v>1.0253869573325001</v>
      </c>
      <c r="H507" s="13">
        <f t="shared" ca="1" si="142"/>
        <v>1.0237009100000001</v>
      </c>
      <c r="I507" s="12">
        <f t="shared" si="150"/>
        <v>1.7500000000000002E-2</v>
      </c>
      <c r="J507" s="34">
        <f t="shared" si="151"/>
        <v>44424</v>
      </c>
      <c r="K507" s="2">
        <f t="shared" si="152"/>
        <v>91</v>
      </c>
      <c r="L507" s="17">
        <f t="shared" si="153"/>
        <v>91</v>
      </c>
      <c r="M507" s="11">
        <f t="shared" si="143"/>
        <v>1.006284451</v>
      </c>
      <c r="N507" s="11">
        <f t="shared" ca="1" si="144"/>
        <v>1.0301343080000001</v>
      </c>
      <c r="O507" s="17">
        <f t="shared" si="154"/>
        <v>0</v>
      </c>
      <c r="P507" s="13">
        <f t="shared" ca="1" si="145"/>
        <v>301.34307999999999</v>
      </c>
      <c r="Q507" s="20">
        <f t="shared" si="146"/>
        <v>0</v>
      </c>
      <c r="R507" s="13">
        <f t="shared" si="155"/>
        <v>0</v>
      </c>
      <c r="S507" s="4" t="str">
        <f t="shared" si="156"/>
        <v>J=</v>
      </c>
      <c r="T507" s="34">
        <f t="shared" si="157"/>
        <v>44606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42">
        <f t="shared" si="147"/>
        <v>44558</v>
      </c>
      <c r="B508" s="72">
        <f t="shared" ca="1" si="158"/>
        <v>10305.63219</v>
      </c>
      <c r="C508" s="6">
        <f t="shared" si="148"/>
        <v>10000</v>
      </c>
      <c r="D508" s="12">
        <f ca="1">IF(A508&lt;$B$1,VLOOKUP(A508,[1]DI!$A$4:$B$15000,2,FALSE),0)</f>
        <v>9.1499999999999998E-2</v>
      </c>
      <c r="E508" s="13">
        <f t="shared" ca="1" si="141"/>
        <v>1.00034749</v>
      </c>
      <c r="F508" s="13">
        <f ca="1">(TRUNC(PRODUCT($E$12:$E507),16))</f>
        <v>1.0500543225833501</v>
      </c>
      <c r="G508" s="13">
        <f t="shared" ca="1" si="149"/>
        <v>1.0253869573325001</v>
      </c>
      <c r="H508" s="13">
        <f t="shared" ca="1" si="142"/>
        <v>1.02405664</v>
      </c>
      <c r="I508" s="12">
        <f t="shared" si="150"/>
        <v>1.7500000000000002E-2</v>
      </c>
      <c r="J508" s="34">
        <f t="shared" si="151"/>
        <v>44424</v>
      </c>
      <c r="K508" s="2">
        <f t="shared" si="152"/>
        <v>92</v>
      </c>
      <c r="L508" s="17">
        <f t="shared" si="153"/>
        <v>92</v>
      </c>
      <c r="M508" s="11">
        <f t="shared" si="143"/>
        <v>1.0063537300000001</v>
      </c>
      <c r="N508" s="11">
        <f t="shared" ca="1" si="144"/>
        <v>1.030563219</v>
      </c>
      <c r="O508" s="17">
        <f t="shared" si="154"/>
        <v>0</v>
      </c>
      <c r="P508" s="13">
        <f t="shared" ca="1" si="145"/>
        <v>305.63218999999998</v>
      </c>
      <c r="Q508" s="20">
        <f t="shared" si="146"/>
        <v>0</v>
      </c>
      <c r="R508" s="13">
        <f t="shared" si="155"/>
        <v>0</v>
      </c>
      <c r="S508" s="4" t="str">
        <f t="shared" si="156"/>
        <v>J=</v>
      </c>
      <c r="T508" s="34">
        <f t="shared" si="157"/>
        <v>44606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42">
        <f t="shared" si="147"/>
        <v>44559</v>
      </c>
      <c r="B509" s="72">
        <f t="shared" ca="1" si="158"/>
        <v>10309.923049999999</v>
      </c>
      <c r="C509" s="6">
        <f t="shared" si="148"/>
        <v>10000</v>
      </c>
      <c r="D509" s="12">
        <f ca="1">IF(A509&lt;$B$1,VLOOKUP(A509,[1]DI!$A$4:$B$15000,2,FALSE),0)</f>
        <v>9.1499999999999998E-2</v>
      </c>
      <c r="E509" s="13">
        <f t="shared" ca="1" si="141"/>
        <v>1.00034749</v>
      </c>
      <c r="F509" s="13">
        <f ca="1">(TRUNC(PRODUCT($E$12:$E508),16))</f>
        <v>1.05041920595991</v>
      </c>
      <c r="G509" s="13">
        <f t="shared" ca="1" si="149"/>
        <v>1.0253869573325001</v>
      </c>
      <c r="H509" s="13">
        <f t="shared" ca="1" si="142"/>
        <v>1.02441249</v>
      </c>
      <c r="I509" s="12">
        <f t="shared" si="150"/>
        <v>1.7500000000000002E-2</v>
      </c>
      <c r="J509" s="34">
        <f t="shared" si="151"/>
        <v>44424</v>
      </c>
      <c r="K509" s="2">
        <f t="shared" si="152"/>
        <v>93</v>
      </c>
      <c r="L509" s="17">
        <f t="shared" si="153"/>
        <v>93</v>
      </c>
      <c r="M509" s="11">
        <f t="shared" si="143"/>
        <v>1.006423013</v>
      </c>
      <c r="N509" s="11">
        <f t="shared" ca="1" si="144"/>
        <v>1.0309923050000001</v>
      </c>
      <c r="O509" s="17">
        <f t="shared" si="154"/>
        <v>0</v>
      </c>
      <c r="P509" s="13">
        <f t="shared" ca="1" si="145"/>
        <v>309.92304999999999</v>
      </c>
      <c r="Q509" s="20">
        <f t="shared" si="146"/>
        <v>0</v>
      </c>
      <c r="R509" s="13">
        <f t="shared" si="155"/>
        <v>0</v>
      </c>
      <c r="S509" s="4" t="str">
        <f t="shared" si="156"/>
        <v>J=</v>
      </c>
      <c r="T509" s="34">
        <f t="shared" si="157"/>
        <v>44606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42">
        <f t="shared" si="147"/>
        <v>44560</v>
      </c>
      <c r="B510" s="72">
        <f t="shared" ca="1" si="158"/>
        <v>10314.215659990001</v>
      </c>
      <c r="C510" s="6">
        <f t="shared" si="148"/>
        <v>10000</v>
      </c>
      <c r="D510" s="12">
        <f ca="1">IF(A510&lt;$B$1,VLOOKUP(A510,[1]DI!$A$4:$B$15000,2,FALSE),0)</f>
        <v>9.1499999999999998E-2</v>
      </c>
      <c r="E510" s="13">
        <f t="shared" ca="1" si="141"/>
        <v>1.00034749</v>
      </c>
      <c r="F510" s="13">
        <f ca="1">(TRUNC(PRODUCT($E$12:$E509),16))</f>
        <v>1.05078421612978</v>
      </c>
      <c r="G510" s="13">
        <f t="shared" ca="1" si="149"/>
        <v>1.0253869573325001</v>
      </c>
      <c r="H510" s="13">
        <f t="shared" ca="1" si="142"/>
        <v>1.02476846</v>
      </c>
      <c r="I510" s="12">
        <f t="shared" si="150"/>
        <v>1.7500000000000002E-2</v>
      </c>
      <c r="J510" s="34">
        <f t="shared" si="151"/>
        <v>44424</v>
      </c>
      <c r="K510" s="2">
        <f t="shared" si="152"/>
        <v>94</v>
      </c>
      <c r="L510" s="17">
        <f t="shared" si="153"/>
        <v>94</v>
      </c>
      <c r="M510" s="11">
        <f t="shared" si="143"/>
        <v>1.0064923020000001</v>
      </c>
      <c r="N510" s="11">
        <f t="shared" ca="1" si="144"/>
        <v>1.0314215659999999</v>
      </c>
      <c r="O510" s="17">
        <f t="shared" si="154"/>
        <v>0</v>
      </c>
      <c r="P510" s="13">
        <f t="shared" ca="1" si="145"/>
        <v>314.21565999000001</v>
      </c>
      <c r="Q510" s="20">
        <f t="shared" si="146"/>
        <v>0</v>
      </c>
      <c r="R510" s="13">
        <f t="shared" si="155"/>
        <v>0</v>
      </c>
      <c r="S510" s="4" t="str">
        <f t="shared" si="156"/>
        <v>J=</v>
      </c>
      <c r="T510" s="34">
        <f t="shared" si="157"/>
        <v>44606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42">
        <f t="shared" si="147"/>
        <v>44561</v>
      </c>
      <c r="B511" s="72">
        <f t="shared" ca="1" si="158"/>
        <v>10318.510120000001</v>
      </c>
      <c r="C511" s="6">
        <f t="shared" si="148"/>
        <v>10000</v>
      </c>
      <c r="D511" s="12">
        <f ca="1">IF(A511&lt;$B$1,VLOOKUP(A511,[1]DI!$A$4:$B$15000,2,FALSE),0)</f>
        <v>9.1499999999999998E-2</v>
      </c>
      <c r="E511" s="13">
        <f t="shared" ca="1" si="141"/>
        <v>1.00034749</v>
      </c>
      <c r="F511" s="13">
        <f ca="1">(TRUNC(PRODUCT($E$12:$E510),16))</f>
        <v>1.0511493531370499</v>
      </c>
      <c r="G511" s="13">
        <f t="shared" ca="1" si="149"/>
        <v>1.0253869573325001</v>
      </c>
      <c r="H511" s="13">
        <f t="shared" ca="1" si="142"/>
        <v>1.0251245600000001</v>
      </c>
      <c r="I511" s="12">
        <f t="shared" si="150"/>
        <v>1.7500000000000002E-2</v>
      </c>
      <c r="J511" s="34">
        <f t="shared" si="151"/>
        <v>44424</v>
      </c>
      <c r="K511" s="2">
        <f t="shared" si="152"/>
        <v>95</v>
      </c>
      <c r="L511" s="17">
        <f t="shared" si="153"/>
        <v>95</v>
      </c>
      <c r="M511" s="11">
        <f t="shared" si="143"/>
        <v>1.006561595</v>
      </c>
      <c r="N511" s="11">
        <f t="shared" ca="1" si="144"/>
        <v>1.031851012</v>
      </c>
      <c r="O511" s="17">
        <f t="shared" si="154"/>
        <v>0</v>
      </c>
      <c r="P511" s="13">
        <f t="shared" ca="1" si="145"/>
        <v>318.51011999999997</v>
      </c>
      <c r="Q511" s="20">
        <f t="shared" si="146"/>
        <v>0</v>
      </c>
      <c r="R511" s="13">
        <f t="shared" si="155"/>
        <v>0</v>
      </c>
      <c r="S511" s="4" t="str">
        <f t="shared" si="156"/>
        <v>J=</v>
      </c>
      <c r="T511" s="34">
        <f t="shared" si="157"/>
        <v>44606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42">
        <f t="shared" si="147"/>
        <v>44562</v>
      </c>
      <c r="B512" s="72">
        <f t="shared" ca="1" si="158"/>
        <v>10322.806329999999</v>
      </c>
      <c r="C512" s="6">
        <f t="shared" si="148"/>
        <v>10000</v>
      </c>
      <c r="D512" s="12">
        <f ca="1">IF(A512&lt;$B$1,VLOOKUP(A512,[1]DI!$A$4:$B$15000,2,FALSE),0)</f>
        <v>0</v>
      </c>
      <c r="E512" s="13">
        <f t="shared" ca="1" si="141"/>
        <v>1</v>
      </c>
      <c r="F512" s="13">
        <f ca="1">(TRUNC(PRODUCT($E$12:$E511),16))</f>
        <v>1.0515146170257701</v>
      </c>
      <c r="G512" s="13">
        <f t="shared" ca="1" si="149"/>
        <v>1.0253869573325001</v>
      </c>
      <c r="H512" s="13">
        <f t="shared" ca="1" si="142"/>
        <v>1.0254807800000001</v>
      </c>
      <c r="I512" s="12">
        <f t="shared" si="150"/>
        <v>1.7500000000000002E-2</v>
      </c>
      <c r="J512" s="34">
        <f t="shared" si="151"/>
        <v>44424</v>
      </c>
      <c r="K512" s="2">
        <f t="shared" si="152"/>
        <v>95</v>
      </c>
      <c r="L512" s="17">
        <f t="shared" si="153"/>
        <v>96</v>
      </c>
      <c r="M512" s="11">
        <f t="shared" si="143"/>
        <v>1.0066308930000001</v>
      </c>
      <c r="N512" s="11">
        <f t="shared" ca="1" si="144"/>
        <v>1.0322806330000001</v>
      </c>
      <c r="O512" s="17">
        <f t="shared" si="154"/>
        <v>0</v>
      </c>
      <c r="P512" s="13">
        <f t="shared" ca="1" si="145"/>
        <v>322.80633</v>
      </c>
      <c r="Q512" s="20">
        <f t="shared" si="146"/>
        <v>0</v>
      </c>
      <c r="R512" s="13">
        <f t="shared" si="155"/>
        <v>0</v>
      </c>
      <c r="S512" s="4" t="str">
        <f t="shared" si="156"/>
        <v>J=</v>
      </c>
      <c r="T512" s="34">
        <f t="shared" si="157"/>
        <v>44606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42">
        <f t="shared" si="147"/>
        <v>44563</v>
      </c>
      <c r="B513" s="72">
        <f t="shared" ca="1" si="158"/>
        <v>10322.806329999999</v>
      </c>
      <c r="C513" s="6">
        <f t="shared" si="148"/>
        <v>10000</v>
      </c>
      <c r="D513" s="12">
        <f ca="1">IF(A513&lt;$B$1,VLOOKUP(A513,[1]DI!$A$4:$B$15000,2,FALSE),0)</f>
        <v>0</v>
      </c>
      <c r="E513" s="13">
        <f t="shared" ca="1" si="141"/>
        <v>1</v>
      </c>
      <c r="F513" s="13">
        <f ca="1">(TRUNC(PRODUCT($E$12:$E512),16))</f>
        <v>1.0515146170257701</v>
      </c>
      <c r="G513" s="13">
        <f t="shared" ca="1" si="149"/>
        <v>1.0253869573325001</v>
      </c>
      <c r="H513" s="13">
        <f t="shared" ca="1" si="142"/>
        <v>1.0254807800000001</v>
      </c>
      <c r="I513" s="12">
        <f t="shared" si="150"/>
        <v>1.7500000000000002E-2</v>
      </c>
      <c r="J513" s="34">
        <f t="shared" si="151"/>
        <v>44424</v>
      </c>
      <c r="K513" s="2">
        <f t="shared" si="152"/>
        <v>95</v>
      </c>
      <c r="L513" s="17">
        <f t="shared" si="153"/>
        <v>96</v>
      </c>
      <c r="M513" s="11">
        <f t="shared" si="143"/>
        <v>1.0066308930000001</v>
      </c>
      <c r="N513" s="11">
        <f t="shared" ca="1" si="144"/>
        <v>1.0322806330000001</v>
      </c>
      <c r="O513" s="17">
        <f t="shared" si="154"/>
        <v>0</v>
      </c>
      <c r="P513" s="13">
        <f t="shared" ca="1" si="145"/>
        <v>322.80633</v>
      </c>
      <c r="Q513" s="20">
        <f t="shared" si="146"/>
        <v>0</v>
      </c>
      <c r="R513" s="13">
        <f t="shared" si="155"/>
        <v>0</v>
      </c>
      <c r="S513" s="4" t="str">
        <f t="shared" si="156"/>
        <v>J=</v>
      </c>
      <c r="T513" s="34">
        <f t="shared" si="157"/>
        <v>44606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42">
        <f t="shared" si="147"/>
        <v>44564</v>
      </c>
      <c r="B514" s="72">
        <f t="shared" ca="1" si="158"/>
        <v>10322.806329999999</v>
      </c>
      <c r="C514" s="6">
        <f t="shared" si="148"/>
        <v>10000</v>
      </c>
      <c r="D514" s="12">
        <f ca="1">IF(A514&lt;$B$1,VLOOKUP(A514,[1]DI!$A$4:$B$15000,2,FALSE),0)</f>
        <v>9.1499999999999998E-2</v>
      </c>
      <c r="E514" s="13">
        <f t="shared" ca="1" si="141"/>
        <v>1.00034749</v>
      </c>
      <c r="F514" s="13">
        <f ca="1">(TRUNC(PRODUCT($E$12:$E513),16))</f>
        <v>1.0515146170257701</v>
      </c>
      <c r="G514" s="13">
        <f t="shared" ca="1" si="149"/>
        <v>1.0253869573325001</v>
      </c>
      <c r="H514" s="13">
        <f t="shared" ca="1" si="142"/>
        <v>1.0254807800000001</v>
      </c>
      <c r="I514" s="12">
        <f t="shared" si="150"/>
        <v>1.7500000000000002E-2</v>
      </c>
      <c r="J514" s="34">
        <f t="shared" si="151"/>
        <v>44424</v>
      </c>
      <c r="K514" s="2">
        <f t="shared" si="152"/>
        <v>96</v>
      </c>
      <c r="L514" s="17">
        <f t="shared" si="153"/>
        <v>96</v>
      </c>
      <c r="M514" s="11">
        <f t="shared" si="143"/>
        <v>1.0066308930000001</v>
      </c>
      <c r="N514" s="11">
        <f t="shared" ca="1" si="144"/>
        <v>1.0322806330000001</v>
      </c>
      <c r="O514" s="17">
        <f t="shared" si="154"/>
        <v>0</v>
      </c>
      <c r="P514" s="13">
        <f t="shared" ca="1" si="145"/>
        <v>322.80633</v>
      </c>
      <c r="Q514" s="20">
        <f t="shared" si="146"/>
        <v>0</v>
      </c>
      <c r="R514" s="13">
        <f t="shared" si="155"/>
        <v>0</v>
      </c>
      <c r="S514" s="4" t="str">
        <f t="shared" si="156"/>
        <v>J=</v>
      </c>
      <c r="T514" s="34">
        <f t="shared" si="157"/>
        <v>44606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42">
        <f t="shared" si="147"/>
        <v>44565</v>
      </c>
      <c r="B515" s="72">
        <f t="shared" ca="1" si="158"/>
        <v>10327.104289999999</v>
      </c>
      <c r="C515" s="6">
        <f t="shared" si="148"/>
        <v>10000</v>
      </c>
      <c r="D515" s="12">
        <f ca="1">IF(A515&lt;$B$1,VLOOKUP(A515,[1]DI!$A$4:$B$15000,2,FALSE),0)</f>
        <v>9.1499999999999998E-2</v>
      </c>
      <c r="E515" s="13">
        <f t="shared" ca="1" si="141"/>
        <v>1.00034749</v>
      </c>
      <c r="F515" s="13">
        <f ca="1">(TRUNC(PRODUCT($E$12:$E514),16))</f>
        <v>1.0518800078400401</v>
      </c>
      <c r="G515" s="13">
        <f t="shared" ca="1" si="149"/>
        <v>1.0253869573325001</v>
      </c>
      <c r="H515" s="13">
        <f t="shared" ca="1" si="142"/>
        <v>1.02583712</v>
      </c>
      <c r="I515" s="12">
        <f t="shared" si="150"/>
        <v>1.7500000000000002E-2</v>
      </c>
      <c r="J515" s="34">
        <f t="shared" si="151"/>
        <v>44424</v>
      </c>
      <c r="K515" s="2">
        <f t="shared" si="152"/>
        <v>97</v>
      </c>
      <c r="L515" s="17">
        <f t="shared" si="153"/>
        <v>97</v>
      </c>
      <c r="M515" s="11">
        <f t="shared" si="143"/>
        <v>1.0067001950000001</v>
      </c>
      <c r="N515" s="11">
        <f t="shared" ca="1" si="144"/>
        <v>1.032710429</v>
      </c>
      <c r="O515" s="17">
        <f t="shared" si="154"/>
        <v>0</v>
      </c>
      <c r="P515" s="13">
        <f t="shared" ca="1" si="145"/>
        <v>327.10428999999999</v>
      </c>
      <c r="Q515" s="20">
        <f t="shared" si="146"/>
        <v>0</v>
      </c>
      <c r="R515" s="13">
        <f t="shared" si="155"/>
        <v>0</v>
      </c>
      <c r="S515" s="4" t="str">
        <f t="shared" si="156"/>
        <v>J=</v>
      </c>
      <c r="T515" s="34">
        <f t="shared" si="157"/>
        <v>44606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42">
        <f t="shared" si="147"/>
        <v>44566</v>
      </c>
      <c r="B516" s="72">
        <f t="shared" ca="1" si="158"/>
        <v>10331.404109999999</v>
      </c>
      <c r="C516" s="6">
        <f t="shared" si="148"/>
        <v>10000</v>
      </c>
      <c r="D516" s="12">
        <f ca="1">IF(A516&lt;$B$1,VLOOKUP(A516,[1]DI!$A$4:$B$15000,2,FALSE),0)</f>
        <v>9.1499999999999998E-2</v>
      </c>
      <c r="E516" s="13">
        <f t="shared" ca="1" si="141"/>
        <v>1.00034749</v>
      </c>
      <c r="F516" s="13">
        <f ca="1">(TRUNC(PRODUCT($E$12:$E515),16))</f>
        <v>1.05224552562396</v>
      </c>
      <c r="G516" s="13">
        <f t="shared" ca="1" si="149"/>
        <v>1.0253869573325001</v>
      </c>
      <c r="H516" s="13">
        <f t="shared" ca="1" si="142"/>
        <v>1.0261935900000001</v>
      </c>
      <c r="I516" s="12">
        <f t="shared" si="150"/>
        <v>1.7500000000000002E-2</v>
      </c>
      <c r="J516" s="34">
        <f t="shared" si="151"/>
        <v>44424</v>
      </c>
      <c r="K516" s="2">
        <f t="shared" si="152"/>
        <v>98</v>
      </c>
      <c r="L516" s="17">
        <f t="shared" si="153"/>
        <v>98</v>
      </c>
      <c r="M516" s="11">
        <f t="shared" si="143"/>
        <v>1.0067695029999999</v>
      </c>
      <c r="N516" s="11">
        <f t="shared" ca="1" si="144"/>
        <v>1.033140411</v>
      </c>
      <c r="O516" s="17">
        <f t="shared" si="154"/>
        <v>0</v>
      </c>
      <c r="P516" s="13">
        <f t="shared" ca="1" si="145"/>
        <v>331.40411</v>
      </c>
      <c r="Q516" s="20">
        <f t="shared" si="146"/>
        <v>0</v>
      </c>
      <c r="R516" s="13">
        <f t="shared" si="155"/>
        <v>0</v>
      </c>
      <c r="S516" s="4" t="str">
        <f t="shared" si="156"/>
        <v>J=</v>
      </c>
      <c r="T516" s="34">
        <f t="shared" si="157"/>
        <v>44606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42">
        <f t="shared" si="147"/>
        <v>44567</v>
      </c>
      <c r="B517" s="72">
        <f t="shared" ca="1" si="158"/>
        <v>10335.70566999</v>
      </c>
      <c r="C517" s="6">
        <f t="shared" si="148"/>
        <v>10000</v>
      </c>
      <c r="D517" s="12">
        <f ca="1">IF(A517&lt;$B$1,VLOOKUP(A517,[1]DI!$A$4:$B$15000,2,FALSE),0)</f>
        <v>9.1499999999999998E-2</v>
      </c>
      <c r="E517" s="13">
        <f t="shared" ca="1" si="141"/>
        <v>1.00034749</v>
      </c>
      <c r="F517" s="13">
        <f ca="1">(TRUNC(PRODUCT($E$12:$E516),16))</f>
        <v>1.0526111704216601</v>
      </c>
      <c r="G517" s="13">
        <f t="shared" ca="1" si="149"/>
        <v>1.0253869573325001</v>
      </c>
      <c r="H517" s="13">
        <f t="shared" ca="1" si="142"/>
        <v>1.0265501800000001</v>
      </c>
      <c r="I517" s="12">
        <f t="shared" si="150"/>
        <v>1.7500000000000002E-2</v>
      </c>
      <c r="J517" s="34">
        <f t="shared" si="151"/>
        <v>44424</v>
      </c>
      <c r="K517" s="2">
        <f t="shared" si="152"/>
        <v>99</v>
      </c>
      <c r="L517" s="17">
        <f t="shared" si="153"/>
        <v>99</v>
      </c>
      <c r="M517" s="11">
        <f t="shared" si="143"/>
        <v>1.0068388150000001</v>
      </c>
      <c r="N517" s="11">
        <f t="shared" ca="1" si="144"/>
        <v>1.0335705669999999</v>
      </c>
      <c r="O517" s="17">
        <f t="shared" si="154"/>
        <v>0</v>
      </c>
      <c r="P517" s="13">
        <f t="shared" ca="1" si="145"/>
        <v>335.70566998999999</v>
      </c>
      <c r="Q517" s="20">
        <f t="shared" si="146"/>
        <v>0</v>
      </c>
      <c r="R517" s="13">
        <f t="shared" si="155"/>
        <v>0</v>
      </c>
      <c r="S517" s="4" t="str">
        <f t="shared" si="156"/>
        <v>J=</v>
      </c>
      <c r="T517" s="34">
        <f t="shared" si="157"/>
        <v>44606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42">
        <f t="shared" si="147"/>
        <v>44568</v>
      </c>
      <c r="B518" s="72">
        <f t="shared" ca="1" si="158"/>
        <v>10340.00908</v>
      </c>
      <c r="C518" s="6">
        <f t="shared" si="148"/>
        <v>10000</v>
      </c>
      <c r="D518" s="12">
        <f ca="1">IF(A518&lt;$B$1,VLOOKUP(A518,[1]DI!$A$4:$B$15000,2,FALSE),0)</f>
        <v>9.1499999999999998E-2</v>
      </c>
      <c r="E518" s="13">
        <f t="shared" ca="1" si="141"/>
        <v>1.00034749</v>
      </c>
      <c r="F518" s="13">
        <f ca="1">(TRUNC(PRODUCT($E$12:$E517),16))</f>
        <v>1.0529769422772699</v>
      </c>
      <c r="G518" s="13">
        <f t="shared" ca="1" si="149"/>
        <v>1.0253869573325001</v>
      </c>
      <c r="H518" s="13">
        <f t="shared" ca="1" si="142"/>
        <v>1.0269069</v>
      </c>
      <c r="I518" s="12">
        <f t="shared" si="150"/>
        <v>1.7500000000000002E-2</v>
      </c>
      <c r="J518" s="34">
        <f t="shared" si="151"/>
        <v>44424</v>
      </c>
      <c r="K518" s="2">
        <f t="shared" si="152"/>
        <v>100</v>
      </c>
      <c r="L518" s="17">
        <f t="shared" si="153"/>
        <v>100</v>
      </c>
      <c r="M518" s="11">
        <f t="shared" si="143"/>
        <v>1.006908132</v>
      </c>
      <c r="N518" s="11">
        <f t="shared" ca="1" si="144"/>
        <v>1.0340009080000001</v>
      </c>
      <c r="O518" s="17">
        <f t="shared" si="154"/>
        <v>0</v>
      </c>
      <c r="P518" s="13">
        <f t="shared" ca="1" si="145"/>
        <v>340.00907999999998</v>
      </c>
      <c r="Q518" s="20">
        <f t="shared" si="146"/>
        <v>0</v>
      </c>
      <c r="R518" s="13">
        <f t="shared" si="155"/>
        <v>0</v>
      </c>
      <c r="S518" s="4" t="str">
        <f t="shared" si="156"/>
        <v>J=</v>
      </c>
      <c r="T518" s="34">
        <f t="shared" si="157"/>
        <v>44606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42">
        <f t="shared" si="147"/>
        <v>44569</v>
      </c>
      <c r="B519" s="72">
        <f t="shared" ca="1" si="158"/>
        <v>10344.314249999999</v>
      </c>
      <c r="C519" s="6">
        <f t="shared" si="148"/>
        <v>10000</v>
      </c>
      <c r="D519" s="12">
        <f ca="1">IF(A519&lt;$B$1,VLOOKUP(A519,[1]DI!$A$4:$B$15000,2,FALSE),0)</f>
        <v>0</v>
      </c>
      <c r="E519" s="13">
        <f t="shared" ca="1" si="141"/>
        <v>1</v>
      </c>
      <c r="F519" s="13">
        <f ca="1">(TRUNC(PRODUCT($E$12:$E518),16))</f>
        <v>1.0533428412349399</v>
      </c>
      <c r="G519" s="13">
        <f t="shared" ca="1" si="149"/>
        <v>1.0253869573325001</v>
      </c>
      <c r="H519" s="13">
        <f t="shared" ca="1" si="142"/>
        <v>1.02726374</v>
      </c>
      <c r="I519" s="12">
        <f t="shared" si="150"/>
        <v>1.7500000000000002E-2</v>
      </c>
      <c r="J519" s="34">
        <f t="shared" si="151"/>
        <v>44424</v>
      </c>
      <c r="K519" s="2">
        <f t="shared" si="152"/>
        <v>100</v>
      </c>
      <c r="L519" s="17">
        <f t="shared" si="153"/>
        <v>101</v>
      </c>
      <c r="M519" s="11">
        <f t="shared" si="143"/>
        <v>1.006977454</v>
      </c>
      <c r="N519" s="11">
        <f t="shared" ca="1" si="144"/>
        <v>1.034431425</v>
      </c>
      <c r="O519" s="17">
        <f t="shared" si="154"/>
        <v>0</v>
      </c>
      <c r="P519" s="13">
        <f t="shared" ca="1" si="145"/>
        <v>344.31425000000002</v>
      </c>
      <c r="Q519" s="20">
        <f t="shared" si="146"/>
        <v>0</v>
      </c>
      <c r="R519" s="13">
        <f t="shared" si="155"/>
        <v>0</v>
      </c>
      <c r="S519" s="4" t="str">
        <f t="shared" si="156"/>
        <v>J=</v>
      </c>
      <c r="T519" s="34">
        <f t="shared" si="157"/>
        <v>44606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42">
        <f t="shared" si="147"/>
        <v>44570</v>
      </c>
      <c r="B520" s="72">
        <f t="shared" ca="1" si="158"/>
        <v>10344.314249999999</v>
      </c>
      <c r="C520" s="6">
        <f t="shared" si="148"/>
        <v>10000</v>
      </c>
      <c r="D520" s="12">
        <f ca="1">IF(A520&lt;$B$1,VLOOKUP(A520,[1]DI!$A$4:$B$15000,2,FALSE),0)</f>
        <v>0</v>
      </c>
      <c r="E520" s="13">
        <f t="shared" ca="1" si="141"/>
        <v>1</v>
      </c>
      <c r="F520" s="13">
        <f ca="1">(TRUNC(PRODUCT($E$12:$E519),16))</f>
        <v>1.0533428412349399</v>
      </c>
      <c r="G520" s="13">
        <f t="shared" ca="1" si="149"/>
        <v>1.0253869573325001</v>
      </c>
      <c r="H520" s="13">
        <f t="shared" ca="1" si="142"/>
        <v>1.02726374</v>
      </c>
      <c r="I520" s="12">
        <f t="shared" si="150"/>
        <v>1.7500000000000002E-2</v>
      </c>
      <c r="J520" s="34">
        <f t="shared" si="151"/>
        <v>44424</v>
      </c>
      <c r="K520" s="2">
        <f t="shared" si="152"/>
        <v>100</v>
      </c>
      <c r="L520" s="17">
        <f t="shared" si="153"/>
        <v>101</v>
      </c>
      <c r="M520" s="11">
        <f t="shared" si="143"/>
        <v>1.006977454</v>
      </c>
      <c r="N520" s="11">
        <f t="shared" ca="1" si="144"/>
        <v>1.034431425</v>
      </c>
      <c r="O520" s="17">
        <f t="shared" si="154"/>
        <v>0</v>
      </c>
      <c r="P520" s="13">
        <f t="shared" ca="1" si="145"/>
        <v>344.31425000000002</v>
      </c>
      <c r="Q520" s="20">
        <f t="shared" si="146"/>
        <v>0</v>
      </c>
      <c r="R520" s="13">
        <f t="shared" si="155"/>
        <v>0</v>
      </c>
      <c r="S520" s="4" t="str">
        <f t="shared" si="156"/>
        <v>J=</v>
      </c>
      <c r="T520" s="34">
        <f t="shared" si="157"/>
        <v>44606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42">
        <f t="shared" si="147"/>
        <v>44571</v>
      </c>
      <c r="B521" s="72">
        <f t="shared" ca="1" si="158"/>
        <v>10344.314249999999</v>
      </c>
      <c r="C521" s="6">
        <f t="shared" si="148"/>
        <v>10000</v>
      </c>
      <c r="D521" s="12">
        <f ca="1">IF(A521&lt;$B$1,VLOOKUP(A521,[1]DI!$A$4:$B$15000,2,FALSE),0)</f>
        <v>9.1499999999999998E-2</v>
      </c>
      <c r="E521" s="13">
        <f t="shared" ca="1" si="141"/>
        <v>1.00034749</v>
      </c>
      <c r="F521" s="13">
        <f ca="1">(TRUNC(PRODUCT($E$12:$E520),16))</f>
        <v>1.0533428412349399</v>
      </c>
      <c r="G521" s="13">
        <f t="shared" ca="1" si="149"/>
        <v>1.0253869573325001</v>
      </c>
      <c r="H521" s="13">
        <f t="shared" ca="1" si="142"/>
        <v>1.02726374</v>
      </c>
      <c r="I521" s="12">
        <f t="shared" si="150"/>
        <v>1.7500000000000002E-2</v>
      </c>
      <c r="J521" s="34">
        <f t="shared" si="151"/>
        <v>44424</v>
      </c>
      <c r="K521" s="2">
        <f t="shared" si="152"/>
        <v>101</v>
      </c>
      <c r="L521" s="17">
        <f t="shared" si="153"/>
        <v>101</v>
      </c>
      <c r="M521" s="11">
        <f t="shared" si="143"/>
        <v>1.006977454</v>
      </c>
      <c r="N521" s="11">
        <f t="shared" ca="1" si="144"/>
        <v>1.034431425</v>
      </c>
      <c r="O521" s="17">
        <f t="shared" si="154"/>
        <v>0</v>
      </c>
      <c r="P521" s="13">
        <f t="shared" ca="1" si="145"/>
        <v>344.31425000000002</v>
      </c>
      <c r="Q521" s="20">
        <f t="shared" si="146"/>
        <v>0</v>
      </c>
      <c r="R521" s="13">
        <f t="shared" si="155"/>
        <v>0</v>
      </c>
      <c r="S521" s="4" t="str">
        <f t="shared" si="156"/>
        <v>J=</v>
      </c>
      <c r="T521" s="34">
        <f t="shared" si="157"/>
        <v>44606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42">
        <f t="shared" si="147"/>
        <v>44572</v>
      </c>
      <c r="B522" s="72">
        <f t="shared" ca="1" si="158"/>
        <v>10348.62117</v>
      </c>
      <c r="C522" s="6">
        <f t="shared" si="148"/>
        <v>10000</v>
      </c>
      <c r="D522" s="12">
        <f ca="1">IF(A522&lt;$B$1,VLOOKUP(A522,[1]DI!$A$4:$B$15000,2,FALSE),0)</f>
        <v>9.1499999999999998E-2</v>
      </c>
      <c r="E522" s="13">
        <f t="shared" ca="1" si="141"/>
        <v>1.00034749</v>
      </c>
      <c r="F522" s="13">
        <f ca="1">(TRUNC(PRODUCT($E$12:$E521),16))</f>
        <v>1.0537088673388499</v>
      </c>
      <c r="G522" s="13">
        <f t="shared" ca="1" si="149"/>
        <v>1.0253869573325001</v>
      </c>
      <c r="H522" s="13">
        <f t="shared" ca="1" si="142"/>
        <v>1.0276206999999999</v>
      </c>
      <c r="I522" s="12">
        <f t="shared" si="150"/>
        <v>1.7500000000000002E-2</v>
      </c>
      <c r="J522" s="34">
        <f t="shared" si="151"/>
        <v>44424</v>
      </c>
      <c r="K522" s="2">
        <f t="shared" si="152"/>
        <v>102</v>
      </c>
      <c r="L522" s="17">
        <f t="shared" si="153"/>
        <v>102</v>
      </c>
      <c r="M522" s="11">
        <f t="shared" si="143"/>
        <v>1.00704678</v>
      </c>
      <c r="N522" s="11">
        <f t="shared" ca="1" si="144"/>
        <v>1.0348621170000001</v>
      </c>
      <c r="O522" s="17">
        <f t="shared" si="154"/>
        <v>0</v>
      </c>
      <c r="P522" s="13">
        <f t="shared" ca="1" si="145"/>
        <v>348.62117000000001</v>
      </c>
      <c r="Q522" s="20">
        <f t="shared" si="146"/>
        <v>0</v>
      </c>
      <c r="R522" s="13">
        <f t="shared" si="155"/>
        <v>0</v>
      </c>
      <c r="S522" s="4" t="str">
        <f t="shared" si="156"/>
        <v>J=</v>
      </c>
      <c r="T522" s="34">
        <f t="shared" si="157"/>
        <v>44606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42">
        <f t="shared" si="147"/>
        <v>44573</v>
      </c>
      <c r="B523" s="72">
        <f t="shared" ca="1" si="158"/>
        <v>10352.92995</v>
      </c>
      <c r="C523" s="6">
        <f t="shared" si="148"/>
        <v>10000</v>
      </c>
      <c r="D523" s="12">
        <f ca="1">IF(A523&lt;$B$1,VLOOKUP(A523,[1]DI!$A$4:$B$15000,2,FALSE),0)</f>
        <v>9.1499999999999998E-2</v>
      </c>
      <c r="E523" s="13">
        <f t="shared" ca="1" si="141"/>
        <v>1.00034749</v>
      </c>
      <c r="F523" s="13">
        <f ca="1">(TRUNC(PRODUCT($E$12:$E522),16))</f>
        <v>1.0540750206331599</v>
      </c>
      <c r="G523" s="13">
        <f t="shared" ca="1" si="149"/>
        <v>1.0253869573325001</v>
      </c>
      <c r="H523" s="13">
        <f t="shared" ca="1" si="142"/>
        <v>1.02797779</v>
      </c>
      <c r="I523" s="12">
        <f t="shared" si="150"/>
        <v>1.7500000000000002E-2</v>
      </c>
      <c r="J523" s="34">
        <f t="shared" si="151"/>
        <v>44424</v>
      </c>
      <c r="K523" s="2">
        <f t="shared" si="152"/>
        <v>103</v>
      </c>
      <c r="L523" s="17">
        <f t="shared" si="153"/>
        <v>103</v>
      </c>
      <c r="M523" s="11">
        <f t="shared" si="143"/>
        <v>1.0071161120000001</v>
      </c>
      <c r="N523" s="11">
        <f t="shared" ca="1" si="144"/>
        <v>1.035292995</v>
      </c>
      <c r="O523" s="17">
        <f t="shared" si="154"/>
        <v>0</v>
      </c>
      <c r="P523" s="13">
        <f t="shared" ca="1" si="145"/>
        <v>352.92995000000002</v>
      </c>
      <c r="Q523" s="20">
        <f t="shared" si="146"/>
        <v>0</v>
      </c>
      <c r="R523" s="13">
        <f t="shared" si="155"/>
        <v>0</v>
      </c>
      <c r="S523" s="4" t="str">
        <f t="shared" si="156"/>
        <v>J=</v>
      </c>
      <c r="T523" s="34">
        <f t="shared" si="157"/>
        <v>44606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42">
        <f t="shared" si="147"/>
        <v>44574</v>
      </c>
      <c r="B524" s="72">
        <f t="shared" ca="1" si="158"/>
        <v>10357.24048</v>
      </c>
      <c r="C524" s="6">
        <f t="shared" si="148"/>
        <v>10000</v>
      </c>
      <c r="D524" s="12">
        <f ca="1">IF(A524&lt;$B$1,VLOOKUP(A524,[1]DI!$A$4:$B$15000,2,FALSE),0)</f>
        <v>9.1499999999999998E-2</v>
      </c>
      <c r="E524" s="13">
        <f t="shared" ref="E524:E587" ca="1" si="159">ROUND(((1+D524)^(1/252)),8)</f>
        <v>1.00034749</v>
      </c>
      <c r="F524" s="13">
        <f ca="1">(TRUNC(PRODUCT($E$12:$E523),16))</f>
        <v>1.0544413011620799</v>
      </c>
      <c r="G524" s="13">
        <f t="shared" ca="1" si="149"/>
        <v>1.0253869573325001</v>
      </c>
      <c r="H524" s="13">
        <f t="shared" ref="H524:H587" ca="1" si="160">ROUND(F524/G524,8)</f>
        <v>1.028335</v>
      </c>
      <c r="I524" s="12">
        <f t="shared" si="150"/>
        <v>1.7500000000000002E-2</v>
      </c>
      <c r="J524" s="34">
        <f t="shared" si="151"/>
        <v>44424</v>
      </c>
      <c r="K524" s="2">
        <f t="shared" si="152"/>
        <v>104</v>
      </c>
      <c r="L524" s="17">
        <f t="shared" si="153"/>
        <v>104</v>
      </c>
      <c r="M524" s="11">
        <f t="shared" ref="M524:M587" si="161">ROUND((I524+1)^(L524/252),9)</f>
        <v>1.007185448</v>
      </c>
      <c r="N524" s="11">
        <f t="shared" ref="N524:N587" ca="1" si="162">ROUND(H524*M524,9)</f>
        <v>1.0357240480000001</v>
      </c>
      <c r="O524" s="17">
        <f t="shared" si="154"/>
        <v>0</v>
      </c>
      <c r="P524" s="13">
        <f t="shared" ref="P524:P587" ca="1" si="163">TRUNC(((N524-1)*C524),8)</f>
        <v>357.24047999999999</v>
      </c>
      <c r="Q524" s="20">
        <f t="shared" ref="Q524:Q587" si="164">IF($O524&gt;0,VLOOKUP($O524,$W$12:$AC$29,7),0)</f>
        <v>0</v>
      </c>
      <c r="R524" s="13">
        <f t="shared" si="155"/>
        <v>0</v>
      </c>
      <c r="S524" s="4" t="str">
        <f t="shared" si="156"/>
        <v>J=</v>
      </c>
      <c r="T524" s="34">
        <f t="shared" si="157"/>
        <v>44606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42">
        <f t="shared" ref="A525:A588" si="165">(A524+1)</f>
        <v>44575</v>
      </c>
      <c r="B525" s="72">
        <f t="shared" ca="1" si="158"/>
        <v>10361.55286</v>
      </c>
      <c r="C525" s="6">
        <f t="shared" ref="C525:C588" si="166">(C524-R524)</f>
        <v>10000</v>
      </c>
      <c r="D525" s="12">
        <f ca="1">IF(A525&lt;$B$1,VLOOKUP(A525,[1]DI!$A$4:$B$15000,2,FALSE),0)</f>
        <v>9.1499999999999998E-2</v>
      </c>
      <c r="E525" s="13">
        <f t="shared" ca="1" si="159"/>
        <v>1.00034749</v>
      </c>
      <c r="F525" s="13">
        <f ca="1">(TRUNC(PRODUCT($E$12:$E524),16))</f>
        <v>1.05480770896982</v>
      </c>
      <c r="G525" s="13">
        <f t="shared" ref="G525:G588" ca="1" si="167">IF(O524&gt;0,F524,G524)</f>
        <v>1.0253869573325001</v>
      </c>
      <c r="H525" s="13">
        <f t="shared" ca="1" si="160"/>
        <v>1.0286923400000001</v>
      </c>
      <c r="I525" s="12">
        <f t="shared" ref="I525:I588" si="168">I524</f>
        <v>1.7500000000000002E-2</v>
      </c>
      <c r="J525" s="34">
        <f t="shared" ref="J525:J588" si="169">IF(O524&gt;0,VLOOKUP(O524,W$12:AG$150,2),J524)</f>
        <v>44424</v>
      </c>
      <c r="K525" s="2">
        <f t="shared" ref="K525:K588" si="170">IF(A525&gt;J525,IF(NETWORKDAYS(J525,A525,$W$31:$W$544)-1=0,1,NETWORKDAYS(J525,A525,$W$31:$W$544)-1),0)</f>
        <v>105</v>
      </c>
      <c r="L525" s="17">
        <f t="shared" ref="L525:L588" si="171">IF(AND(K525=1,K524=1),1,IF(K525&gt;0,IF(K525=K524,K525+1,K525),0))</f>
        <v>105</v>
      </c>
      <c r="M525" s="11">
        <f t="shared" si="161"/>
        <v>1.0072547890000001</v>
      </c>
      <c r="N525" s="11">
        <f t="shared" ca="1" si="162"/>
        <v>1.0361552860000001</v>
      </c>
      <c r="O525" s="17">
        <f t="shared" ref="O525:O588" si="172">IF(VLOOKUP(A525,X$12:AE$150,8)=VLOOKUP(A524,X$12:AE$150,8),0,VLOOKUP(A525,X$12:AE$150,8))</f>
        <v>0</v>
      </c>
      <c r="P525" s="13">
        <f t="shared" ca="1" si="163"/>
        <v>361.55286000000001</v>
      </c>
      <c r="Q525" s="20">
        <f t="shared" si="164"/>
        <v>0</v>
      </c>
      <c r="R525" s="13">
        <f t="shared" ref="R525:R588" si="173">IF(Q525&gt;0,TRUNC(Q525*C525,8),0)</f>
        <v>0</v>
      </c>
      <c r="S525" s="4" t="str">
        <f t="shared" ref="S525:S588" si="174">IF(O524&gt;0,VLOOKUP(O524,W$12:AG$150,10),S524)</f>
        <v>J=</v>
      </c>
      <c r="T525" s="34">
        <f t="shared" ref="T525:T588" si="175">IF(O524&gt;0,VLOOKUP(O524,W$12:AG$150,11),T524)</f>
        <v>44606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42">
        <f t="shared" si="165"/>
        <v>44576</v>
      </c>
      <c r="B526" s="72">
        <f t="shared" ref="B526:B589" ca="1" si="176">IF(A526&lt;=TODAY(),C526+P526,IF(AND(A526&gt;TODAY(),A526&lt;=$B$1),IF(VLOOKUP(TODAY(),$A$10:$D$5000,4,FALSE)=0,"n.d",C526+P526),"n.d"))</f>
        <v>10365.86698999</v>
      </c>
      <c r="C526" s="6">
        <f t="shared" si="166"/>
        <v>10000</v>
      </c>
      <c r="D526" s="12">
        <f ca="1">IF(A526&lt;$B$1,VLOOKUP(A526,[1]DI!$A$4:$B$15000,2,FALSE),0)</f>
        <v>0</v>
      </c>
      <c r="E526" s="13">
        <f t="shared" ca="1" si="159"/>
        <v>1</v>
      </c>
      <c r="F526" s="13">
        <f ca="1">(TRUNC(PRODUCT($E$12:$E525),16))</f>
        <v>1.05517424410061</v>
      </c>
      <c r="G526" s="13">
        <f t="shared" ca="1" si="167"/>
        <v>1.0253869573325001</v>
      </c>
      <c r="H526" s="13">
        <f t="shared" ca="1" si="160"/>
        <v>1.0290497999999999</v>
      </c>
      <c r="I526" s="12">
        <f t="shared" si="168"/>
        <v>1.7500000000000002E-2</v>
      </c>
      <c r="J526" s="34">
        <f t="shared" si="169"/>
        <v>44424</v>
      </c>
      <c r="K526" s="2">
        <f t="shared" si="170"/>
        <v>105</v>
      </c>
      <c r="L526" s="17">
        <f t="shared" si="171"/>
        <v>106</v>
      </c>
      <c r="M526" s="11">
        <f t="shared" si="161"/>
        <v>1.0073241340000001</v>
      </c>
      <c r="N526" s="11">
        <f t="shared" ca="1" si="162"/>
        <v>1.0365866989999999</v>
      </c>
      <c r="O526" s="17">
        <f t="shared" si="172"/>
        <v>0</v>
      </c>
      <c r="P526" s="13">
        <f t="shared" ca="1" si="163"/>
        <v>365.86698998999998</v>
      </c>
      <c r="Q526" s="20">
        <f t="shared" si="164"/>
        <v>0</v>
      </c>
      <c r="R526" s="13">
        <f t="shared" si="173"/>
        <v>0</v>
      </c>
      <c r="S526" s="4" t="str">
        <f t="shared" si="174"/>
        <v>J=</v>
      </c>
      <c r="T526" s="34">
        <f t="shared" si="175"/>
        <v>44606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42">
        <f t="shared" si="165"/>
        <v>44577</v>
      </c>
      <c r="B527" s="72">
        <f t="shared" ca="1" si="176"/>
        <v>10365.86698999</v>
      </c>
      <c r="C527" s="6">
        <f t="shared" si="166"/>
        <v>10000</v>
      </c>
      <c r="D527" s="12">
        <f ca="1">IF(A527&lt;$B$1,VLOOKUP(A527,[1]DI!$A$4:$B$15000,2,FALSE),0)</f>
        <v>0</v>
      </c>
      <c r="E527" s="13">
        <f t="shared" ca="1" si="159"/>
        <v>1</v>
      </c>
      <c r="F527" s="13">
        <f ca="1">(TRUNC(PRODUCT($E$12:$E526),16))</f>
        <v>1.05517424410061</v>
      </c>
      <c r="G527" s="13">
        <f t="shared" ca="1" si="167"/>
        <v>1.0253869573325001</v>
      </c>
      <c r="H527" s="13">
        <f t="shared" ca="1" si="160"/>
        <v>1.0290497999999999</v>
      </c>
      <c r="I527" s="12">
        <f t="shared" si="168"/>
        <v>1.7500000000000002E-2</v>
      </c>
      <c r="J527" s="34">
        <f t="shared" si="169"/>
        <v>44424</v>
      </c>
      <c r="K527" s="2">
        <f t="shared" si="170"/>
        <v>105</v>
      </c>
      <c r="L527" s="17">
        <f t="shared" si="171"/>
        <v>106</v>
      </c>
      <c r="M527" s="11">
        <f t="shared" si="161"/>
        <v>1.0073241340000001</v>
      </c>
      <c r="N527" s="11">
        <f t="shared" ca="1" si="162"/>
        <v>1.0365866989999999</v>
      </c>
      <c r="O527" s="17">
        <f t="shared" si="172"/>
        <v>0</v>
      </c>
      <c r="P527" s="13">
        <f t="shared" ca="1" si="163"/>
        <v>365.86698998999998</v>
      </c>
      <c r="Q527" s="20">
        <f t="shared" si="164"/>
        <v>0</v>
      </c>
      <c r="R527" s="13">
        <f t="shared" si="173"/>
        <v>0</v>
      </c>
      <c r="S527" s="4" t="str">
        <f t="shared" si="174"/>
        <v>J=</v>
      </c>
      <c r="T527" s="34">
        <f t="shared" si="175"/>
        <v>44606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42">
        <f t="shared" si="165"/>
        <v>44578</v>
      </c>
      <c r="B528" s="72">
        <f t="shared" ca="1" si="176"/>
        <v>10365.86698999</v>
      </c>
      <c r="C528" s="6">
        <f t="shared" si="166"/>
        <v>10000</v>
      </c>
      <c r="D528" s="12">
        <f ca="1">IF(A528&lt;$B$1,VLOOKUP(A528,[1]DI!$A$4:$B$15000,2,FALSE),0)</f>
        <v>9.1499999999999998E-2</v>
      </c>
      <c r="E528" s="13">
        <f t="shared" ca="1" si="159"/>
        <v>1.00034749</v>
      </c>
      <c r="F528" s="13">
        <f ca="1">(TRUNC(PRODUCT($E$12:$E527),16))</f>
        <v>1.05517424410061</v>
      </c>
      <c r="G528" s="13">
        <f t="shared" ca="1" si="167"/>
        <v>1.0253869573325001</v>
      </c>
      <c r="H528" s="13">
        <f t="shared" ca="1" si="160"/>
        <v>1.0290497999999999</v>
      </c>
      <c r="I528" s="12">
        <f t="shared" si="168"/>
        <v>1.7500000000000002E-2</v>
      </c>
      <c r="J528" s="34">
        <f t="shared" si="169"/>
        <v>44424</v>
      </c>
      <c r="K528" s="2">
        <f t="shared" si="170"/>
        <v>106</v>
      </c>
      <c r="L528" s="17">
        <f t="shared" si="171"/>
        <v>106</v>
      </c>
      <c r="M528" s="11">
        <f t="shared" si="161"/>
        <v>1.0073241340000001</v>
      </c>
      <c r="N528" s="11">
        <f t="shared" ca="1" si="162"/>
        <v>1.0365866989999999</v>
      </c>
      <c r="O528" s="17">
        <f t="shared" si="172"/>
        <v>0</v>
      </c>
      <c r="P528" s="13">
        <f t="shared" ca="1" si="163"/>
        <v>365.86698998999998</v>
      </c>
      <c r="Q528" s="20">
        <f t="shared" si="164"/>
        <v>0</v>
      </c>
      <c r="R528" s="13">
        <f t="shared" si="173"/>
        <v>0</v>
      </c>
      <c r="S528" s="4" t="str">
        <f t="shared" si="174"/>
        <v>J=</v>
      </c>
      <c r="T528" s="34">
        <f t="shared" si="175"/>
        <v>44606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42">
        <f t="shared" si="165"/>
        <v>44579</v>
      </c>
      <c r="B529" s="72">
        <f t="shared" ca="1" si="176"/>
        <v>10370.18298</v>
      </c>
      <c r="C529" s="6">
        <f t="shared" si="166"/>
        <v>10000</v>
      </c>
      <c r="D529" s="12">
        <f ca="1">IF(A529&lt;$B$1,VLOOKUP(A529,[1]DI!$A$4:$B$15000,2,FALSE),0)</f>
        <v>9.1499999999999998E-2</v>
      </c>
      <c r="E529" s="13">
        <f t="shared" ca="1" si="159"/>
        <v>1.00034749</v>
      </c>
      <c r="F529" s="13">
        <f ca="1">(TRUNC(PRODUCT($E$12:$E528),16))</f>
        <v>1.05554090659869</v>
      </c>
      <c r="G529" s="13">
        <f t="shared" ca="1" si="167"/>
        <v>1.0253869573325001</v>
      </c>
      <c r="H529" s="13">
        <f t="shared" ca="1" si="160"/>
        <v>1.02940739</v>
      </c>
      <c r="I529" s="12">
        <f t="shared" si="168"/>
        <v>1.7500000000000002E-2</v>
      </c>
      <c r="J529" s="34">
        <f t="shared" si="169"/>
        <v>44424</v>
      </c>
      <c r="K529" s="2">
        <f t="shared" si="170"/>
        <v>107</v>
      </c>
      <c r="L529" s="17">
        <f t="shared" si="171"/>
        <v>107</v>
      </c>
      <c r="M529" s="11">
        <f t="shared" si="161"/>
        <v>1.0073934849999999</v>
      </c>
      <c r="N529" s="11">
        <f t="shared" ca="1" si="162"/>
        <v>1.037018298</v>
      </c>
      <c r="O529" s="17">
        <f t="shared" si="172"/>
        <v>0</v>
      </c>
      <c r="P529" s="13">
        <f t="shared" ca="1" si="163"/>
        <v>370.18297999999999</v>
      </c>
      <c r="Q529" s="20">
        <f t="shared" si="164"/>
        <v>0</v>
      </c>
      <c r="R529" s="13">
        <f t="shared" si="173"/>
        <v>0</v>
      </c>
      <c r="S529" s="4" t="str">
        <f t="shared" si="174"/>
        <v>J=</v>
      </c>
      <c r="T529" s="34">
        <f t="shared" si="175"/>
        <v>44606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42">
        <f t="shared" si="165"/>
        <v>44580</v>
      </c>
      <c r="B530" s="72">
        <f t="shared" ca="1" si="176"/>
        <v>10374.500620000001</v>
      </c>
      <c r="C530" s="6">
        <f t="shared" si="166"/>
        <v>10000</v>
      </c>
      <c r="D530" s="12">
        <f ca="1">IF(A530&lt;$B$1,VLOOKUP(A530,[1]DI!$A$4:$B$15000,2,FALSE),0)</f>
        <v>9.1499999999999998E-2</v>
      </c>
      <c r="E530" s="13">
        <f t="shared" ca="1" si="159"/>
        <v>1.00034749</v>
      </c>
      <c r="F530" s="13">
        <f ca="1">(TRUNC(PRODUCT($E$12:$E529),16))</f>
        <v>1.0559076965083201</v>
      </c>
      <c r="G530" s="13">
        <f t="shared" ca="1" si="167"/>
        <v>1.0253869573325001</v>
      </c>
      <c r="H530" s="13">
        <f t="shared" ca="1" si="160"/>
        <v>1.0297650899999999</v>
      </c>
      <c r="I530" s="12">
        <f t="shared" si="168"/>
        <v>1.7500000000000002E-2</v>
      </c>
      <c r="J530" s="34">
        <f t="shared" si="169"/>
        <v>44424</v>
      </c>
      <c r="K530" s="2">
        <f t="shared" si="170"/>
        <v>108</v>
      </c>
      <c r="L530" s="17">
        <f t="shared" si="171"/>
        <v>108</v>
      </c>
      <c r="M530" s="11">
        <f t="shared" si="161"/>
        <v>1.0074628400000001</v>
      </c>
      <c r="N530" s="11">
        <f t="shared" ca="1" si="162"/>
        <v>1.037450062</v>
      </c>
      <c r="O530" s="17">
        <f t="shared" si="172"/>
        <v>0</v>
      </c>
      <c r="P530" s="13">
        <f t="shared" ca="1" si="163"/>
        <v>374.50062000000003</v>
      </c>
      <c r="Q530" s="20">
        <f t="shared" si="164"/>
        <v>0</v>
      </c>
      <c r="R530" s="13">
        <f t="shared" si="173"/>
        <v>0</v>
      </c>
      <c r="S530" s="4" t="str">
        <f t="shared" si="174"/>
        <v>J=</v>
      </c>
      <c r="T530" s="34">
        <f t="shared" si="175"/>
        <v>44606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42">
        <f t="shared" si="165"/>
        <v>44581</v>
      </c>
      <c r="B531" s="72">
        <f t="shared" ca="1" si="176"/>
        <v>10378.82022</v>
      </c>
      <c r="C531" s="6">
        <f t="shared" si="166"/>
        <v>10000</v>
      </c>
      <c r="D531" s="12">
        <f ca="1">IF(A531&lt;$B$1,VLOOKUP(A531,[1]DI!$A$4:$B$15000,2,FALSE),0)</f>
        <v>9.1499999999999998E-2</v>
      </c>
      <c r="E531" s="13">
        <f t="shared" ca="1" si="159"/>
        <v>1.00034749</v>
      </c>
      <c r="F531" s="13">
        <f ca="1">(TRUNC(PRODUCT($E$12:$E530),16))</f>
        <v>1.05627461387378</v>
      </c>
      <c r="G531" s="13">
        <f t="shared" ca="1" si="167"/>
        <v>1.0253869573325001</v>
      </c>
      <c r="H531" s="13">
        <f t="shared" ca="1" si="160"/>
        <v>1.0301229300000001</v>
      </c>
      <c r="I531" s="12">
        <f t="shared" si="168"/>
        <v>1.7500000000000002E-2</v>
      </c>
      <c r="J531" s="34">
        <f t="shared" si="169"/>
        <v>44424</v>
      </c>
      <c r="K531" s="2">
        <f t="shared" si="170"/>
        <v>109</v>
      </c>
      <c r="L531" s="17">
        <f t="shared" si="171"/>
        <v>109</v>
      </c>
      <c r="M531" s="11">
        <f t="shared" si="161"/>
        <v>1.0075322</v>
      </c>
      <c r="N531" s="11">
        <f t="shared" ca="1" si="162"/>
        <v>1.037882022</v>
      </c>
      <c r="O531" s="17">
        <f t="shared" si="172"/>
        <v>0</v>
      </c>
      <c r="P531" s="13">
        <f t="shared" ca="1" si="163"/>
        <v>378.82022000000001</v>
      </c>
      <c r="Q531" s="20">
        <f t="shared" si="164"/>
        <v>0</v>
      </c>
      <c r="R531" s="13">
        <f t="shared" si="173"/>
        <v>0</v>
      </c>
      <c r="S531" s="4" t="str">
        <f t="shared" si="174"/>
        <v>J=</v>
      </c>
      <c r="T531" s="34">
        <f t="shared" si="175"/>
        <v>44606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42">
        <f t="shared" si="165"/>
        <v>44582</v>
      </c>
      <c r="B532" s="72">
        <f t="shared" ca="1" si="176"/>
        <v>10383.14146999</v>
      </c>
      <c r="C532" s="6">
        <f t="shared" si="166"/>
        <v>10000</v>
      </c>
      <c r="D532" s="12">
        <f ca="1">IF(A532&lt;$B$1,VLOOKUP(A532,[1]DI!$A$4:$B$15000,2,FALSE),0)</f>
        <v>9.1499999999999998E-2</v>
      </c>
      <c r="E532" s="13">
        <f t="shared" ca="1" si="159"/>
        <v>1.00034749</v>
      </c>
      <c r="F532" s="13">
        <f ca="1">(TRUNC(PRODUCT($E$12:$E531),16))</f>
        <v>1.0566416587393599</v>
      </c>
      <c r="G532" s="13">
        <f t="shared" ca="1" si="167"/>
        <v>1.0253869573325001</v>
      </c>
      <c r="H532" s="13">
        <f t="shared" ca="1" si="160"/>
        <v>1.03048088</v>
      </c>
      <c r="I532" s="12">
        <f t="shared" si="168"/>
        <v>1.7500000000000002E-2</v>
      </c>
      <c r="J532" s="34">
        <f t="shared" si="169"/>
        <v>44424</v>
      </c>
      <c r="K532" s="2">
        <f t="shared" si="170"/>
        <v>110</v>
      </c>
      <c r="L532" s="17">
        <f t="shared" si="171"/>
        <v>110</v>
      </c>
      <c r="M532" s="11">
        <f t="shared" si="161"/>
        <v>1.0076015650000001</v>
      </c>
      <c r="N532" s="11">
        <f t="shared" ca="1" si="162"/>
        <v>1.0383141469999999</v>
      </c>
      <c r="O532" s="17">
        <f t="shared" si="172"/>
        <v>0</v>
      </c>
      <c r="P532" s="13">
        <f t="shared" ca="1" si="163"/>
        <v>383.14146999000002</v>
      </c>
      <c r="Q532" s="20">
        <f t="shared" si="164"/>
        <v>0</v>
      </c>
      <c r="R532" s="13">
        <f t="shared" si="173"/>
        <v>0</v>
      </c>
      <c r="S532" s="4" t="str">
        <f t="shared" si="174"/>
        <v>J=</v>
      </c>
      <c r="T532" s="34">
        <f t="shared" si="175"/>
        <v>44606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42">
        <f t="shared" si="165"/>
        <v>44583</v>
      </c>
      <c r="B533" s="72">
        <f t="shared" ca="1" si="176"/>
        <v>10387.464679999999</v>
      </c>
      <c r="C533" s="6">
        <f t="shared" si="166"/>
        <v>10000</v>
      </c>
      <c r="D533" s="12">
        <f ca="1">IF(A533&lt;$B$1,VLOOKUP(A533,[1]DI!$A$4:$B$15000,2,FALSE),0)</f>
        <v>0</v>
      </c>
      <c r="E533" s="13">
        <f t="shared" ca="1" si="159"/>
        <v>1</v>
      </c>
      <c r="F533" s="13">
        <f ca="1">(TRUNC(PRODUCT($E$12:$E532),16))</f>
        <v>1.05700883114935</v>
      </c>
      <c r="G533" s="13">
        <f t="shared" ca="1" si="167"/>
        <v>1.0253869573325001</v>
      </c>
      <c r="H533" s="13">
        <f t="shared" ca="1" si="160"/>
        <v>1.03083897</v>
      </c>
      <c r="I533" s="12">
        <f t="shared" si="168"/>
        <v>1.7500000000000002E-2</v>
      </c>
      <c r="J533" s="34">
        <f t="shared" si="169"/>
        <v>44424</v>
      </c>
      <c r="K533" s="2">
        <f t="shared" si="170"/>
        <v>110</v>
      </c>
      <c r="L533" s="17">
        <f t="shared" si="171"/>
        <v>111</v>
      </c>
      <c r="M533" s="11">
        <f t="shared" si="161"/>
        <v>1.0076709340000001</v>
      </c>
      <c r="N533" s="11">
        <f t="shared" ca="1" si="162"/>
        <v>1.038746468</v>
      </c>
      <c r="O533" s="17">
        <f t="shared" si="172"/>
        <v>0</v>
      </c>
      <c r="P533" s="13">
        <f t="shared" ca="1" si="163"/>
        <v>387.46467999999999</v>
      </c>
      <c r="Q533" s="20">
        <f t="shared" si="164"/>
        <v>0</v>
      </c>
      <c r="R533" s="13">
        <f t="shared" si="173"/>
        <v>0</v>
      </c>
      <c r="S533" s="4" t="str">
        <f t="shared" si="174"/>
        <v>J=</v>
      </c>
      <c r="T533" s="34">
        <f t="shared" si="175"/>
        <v>44606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42">
        <f t="shared" si="165"/>
        <v>44584</v>
      </c>
      <c r="B534" s="72">
        <f t="shared" ca="1" si="176"/>
        <v>10387.464679999999</v>
      </c>
      <c r="C534" s="6">
        <f t="shared" si="166"/>
        <v>10000</v>
      </c>
      <c r="D534" s="12">
        <f ca="1">IF(A534&lt;$B$1,VLOOKUP(A534,[1]DI!$A$4:$B$15000,2,FALSE),0)</f>
        <v>0</v>
      </c>
      <c r="E534" s="13">
        <f t="shared" ca="1" si="159"/>
        <v>1</v>
      </c>
      <c r="F534" s="13">
        <f ca="1">(TRUNC(PRODUCT($E$12:$E533),16))</f>
        <v>1.05700883114935</v>
      </c>
      <c r="G534" s="13">
        <f t="shared" ca="1" si="167"/>
        <v>1.0253869573325001</v>
      </c>
      <c r="H534" s="13">
        <f t="shared" ca="1" si="160"/>
        <v>1.03083897</v>
      </c>
      <c r="I534" s="12">
        <f t="shared" si="168"/>
        <v>1.7500000000000002E-2</v>
      </c>
      <c r="J534" s="34">
        <f t="shared" si="169"/>
        <v>44424</v>
      </c>
      <c r="K534" s="2">
        <f t="shared" si="170"/>
        <v>110</v>
      </c>
      <c r="L534" s="17">
        <f t="shared" si="171"/>
        <v>111</v>
      </c>
      <c r="M534" s="11">
        <f t="shared" si="161"/>
        <v>1.0076709340000001</v>
      </c>
      <c r="N534" s="11">
        <f t="shared" ca="1" si="162"/>
        <v>1.038746468</v>
      </c>
      <c r="O534" s="17">
        <f t="shared" si="172"/>
        <v>0</v>
      </c>
      <c r="P534" s="13">
        <f t="shared" ca="1" si="163"/>
        <v>387.46467999999999</v>
      </c>
      <c r="Q534" s="20">
        <f t="shared" si="164"/>
        <v>0</v>
      </c>
      <c r="R534" s="13">
        <f t="shared" si="173"/>
        <v>0</v>
      </c>
      <c r="S534" s="4" t="str">
        <f t="shared" si="174"/>
        <v>J=</v>
      </c>
      <c r="T534" s="34">
        <f t="shared" si="175"/>
        <v>44606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42">
        <f t="shared" si="165"/>
        <v>44585</v>
      </c>
      <c r="B535" s="72">
        <f t="shared" ca="1" si="176"/>
        <v>10387.464679999999</v>
      </c>
      <c r="C535" s="6">
        <f t="shared" si="166"/>
        <v>10000</v>
      </c>
      <c r="D535" s="12">
        <f ca="1">IF(A535&lt;$B$1,VLOOKUP(A535,[1]DI!$A$4:$B$15000,2,FALSE),0)</f>
        <v>9.1499999999999998E-2</v>
      </c>
      <c r="E535" s="13">
        <f t="shared" ca="1" si="159"/>
        <v>1.00034749</v>
      </c>
      <c r="F535" s="13">
        <f ca="1">(TRUNC(PRODUCT($E$12:$E534),16))</f>
        <v>1.05700883114935</v>
      </c>
      <c r="G535" s="13">
        <f t="shared" ca="1" si="167"/>
        <v>1.0253869573325001</v>
      </c>
      <c r="H535" s="13">
        <f t="shared" ca="1" si="160"/>
        <v>1.03083897</v>
      </c>
      <c r="I535" s="12">
        <f t="shared" si="168"/>
        <v>1.7500000000000002E-2</v>
      </c>
      <c r="J535" s="34">
        <f t="shared" si="169"/>
        <v>44424</v>
      </c>
      <c r="K535" s="2">
        <f t="shared" si="170"/>
        <v>111</v>
      </c>
      <c r="L535" s="17">
        <f t="shared" si="171"/>
        <v>111</v>
      </c>
      <c r="M535" s="11">
        <f t="shared" si="161"/>
        <v>1.0076709340000001</v>
      </c>
      <c r="N535" s="11">
        <f t="shared" ca="1" si="162"/>
        <v>1.038746468</v>
      </c>
      <c r="O535" s="17">
        <f t="shared" si="172"/>
        <v>0</v>
      </c>
      <c r="P535" s="13">
        <f t="shared" ca="1" si="163"/>
        <v>387.46467999999999</v>
      </c>
      <c r="Q535" s="20">
        <f t="shared" si="164"/>
        <v>0</v>
      </c>
      <c r="R535" s="13">
        <f t="shared" si="173"/>
        <v>0</v>
      </c>
      <c r="S535" s="4" t="str">
        <f t="shared" si="174"/>
        <v>J=</v>
      </c>
      <c r="T535" s="34">
        <f t="shared" si="175"/>
        <v>44606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42">
        <f t="shared" si="165"/>
        <v>44586</v>
      </c>
      <c r="B536" s="72">
        <f t="shared" ca="1" si="176"/>
        <v>10391.78954</v>
      </c>
      <c r="C536" s="6">
        <f t="shared" si="166"/>
        <v>10000</v>
      </c>
      <c r="D536" s="12">
        <f ca="1">IF(A536&lt;$B$1,VLOOKUP(A536,[1]DI!$A$4:$B$15000,2,FALSE),0)</f>
        <v>9.1499999999999998E-2</v>
      </c>
      <c r="E536" s="13">
        <f t="shared" ca="1" si="159"/>
        <v>1.00034749</v>
      </c>
      <c r="F536" s="13">
        <f ca="1">(TRUNC(PRODUCT($E$12:$E535),16))</f>
        <v>1.05737613114809</v>
      </c>
      <c r="G536" s="13">
        <f t="shared" ca="1" si="167"/>
        <v>1.0253869573325001</v>
      </c>
      <c r="H536" s="13">
        <f t="shared" ca="1" si="160"/>
        <v>1.03119717</v>
      </c>
      <c r="I536" s="12">
        <f t="shared" si="168"/>
        <v>1.7500000000000002E-2</v>
      </c>
      <c r="J536" s="34">
        <f t="shared" si="169"/>
        <v>44424</v>
      </c>
      <c r="K536" s="2">
        <f t="shared" si="170"/>
        <v>112</v>
      </c>
      <c r="L536" s="17">
        <f t="shared" si="171"/>
        <v>112</v>
      </c>
      <c r="M536" s="11">
        <f t="shared" si="161"/>
        <v>1.007740308</v>
      </c>
      <c r="N536" s="11">
        <f t="shared" ca="1" si="162"/>
        <v>1.039178954</v>
      </c>
      <c r="O536" s="17">
        <f t="shared" si="172"/>
        <v>0</v>
      </c>
      <c r="P536" s="13">
        <f t="shared" ca="1" si="163"/>
        <v>391.78953999999999</v>
      </c>
      <c r="Q536" s="20">
        <f t="shared" si="164"/>
        <v>0</v>
      </c>
      <c r="R536" s="13">
        <f t="shared" si="173"/>
        <v>0</v>
      </c>
      <c r="S536" s="4" t="str">
        <f t="shared" si="174"/>
        <v>J=</v>
      </c>
      <c r="T536" s="34">
        <f t="shared" si="175"/>
        <v>44606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42">
        <f t="shared" si="165"/>
        <v>44587</v>
      </c>
      <c r="B537" s="72">
        <f t="shared" ca="1" si="176"/>
        <v>10396.11625999</v>
      </c>
      <c r="C537" s="6">
        <f t="shared" si="166"/>
        <v>10000</v>
      </c>
      <c r="D537" s="12">
        <f ca="1">IF(A537&lt;$B$1,VLOOKUP(A537,[1]DI!$A$4:$B$15000,2,FALSE),0)</f>
        <v>9.1499999999999998E-2</v>
      </c>
      <c r="E537" s="13">
        <f t="shared" ca="1" si="159"/>
        <v>1.00034749</v>
      </c>
      <c r="F537" s="13">
        <f ca="1">(TRUNC(PRODUCT($E$12:$E536),16))</f>
        <v>1.0577435587799</v>
      </c>
      <c r="G537" s="13">
        <f t="shared" ca="1" si="167"/>
        <v>1.0253869573325001</v>
      </c>
      <c r="H537" s="13">
        <f t="shared" ca="1" si="160"/>
        <v>1.0315555000000001</v>
      </c>
      <c r="I537" s="12">
        <f t="shared" si="168"/>
        <v>1.7500000000000002E-2</v>
      </c>
      <c r="J537" s="34">
        <f t="shared" si="169"/>
        <v>44424</v>
      </c>
      <c r="K537" s="2">
        <f t="shared" si="170"/>
        <v>113</v>
      </c>
      <c r="L537" s="17">
        <f t="shared" si="171"/>
        <v>113</v>
      </c>
      <c r="M537" s="11">
        <f t="shared" si="161"/>
        <v>1.007809687</v>
      </c>
      <c r="N537" s="11">
        <f t="shared" ca="1" si="162"/>
        <v>1.0396116259999999</v>
      </c>
      <c r="O537" s="17">
        <f t="shared" si="172"/>
        <v>0</v>
      </c>
      <c r="P537" s="13">
        <f t="shared" ca="1" si="163"/>
        <v>396.11625999</v>
      </c>
      <c r="Q537" s="20">
        <f t="shared" si="164"/>
        <v>0</v>
      </c>
      <c r="R537" s="13">
        <f t="shared" si="173"/>
        <v>0</v>
      </c>
      <c r="S537" s="4" t="str">
        <f t="shared" si="174"/>
        <v>J=</v>
      </c>
      <c r="T537" s="34">
        <f t="shared" si="175"/>
        <v>44606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42">
        <f t="shared" si="165"/>
        <v>44588</v>
      </c>
      <c r="B538" s="72">
        <f t="shared" ca="1" si="176"/>
        <v>10400.44483</v>
      </c>
      <c r="C538" s="6">
        <f t="shared" si="166"/>
        <v>10000</v>
      </c>
      <c r="D538" s="12">
        <f ca="1">IF(A538&lt;$B$1,VLOOKUP(A538,[1]DI!$A$4:$B$15000,2,FALSE),0)</f>
        <v>9.1499999999999998E-2</v>
      </c>
      <c r="E538" s="13">
        <f t="shared" ca="1" si="159"/>
        <v>1.00034749</v>
      </c>
      <c r="F538" s="13">
        <f ca="1">(TRUNC(PRODUCT($E$12:$E537),16))</f>
        <v>1.0581111140891399</v>
      </c>
      <c r="G538" s="13">
        <f t="shared" ca="1" si="167"/>
        <v>1.0253869573325001</v>
      </c>
      <c r="H538" s="13">
        <f t="shared" ca="1" si="160"/>
        <v>1.03191396</v>
      </c>
      <c r="I538" s="12">
        <f t="shared" si="168"/>
        <v>1.7500000000000002E-2</v>
      </c>
      <c r="J538" s="34">
        <f t="shared" si="169"/>
        <v>44424</v>
      </c>
      <c r="K538" s="2">
        <f t="shared" si="170"/>
        <v>114</v>
      </c>
      <c r="L538" s="17">
        <f t="shared" si="171"/>
        <v>114</v>
      </c>
      <c r="M538" s="11">
        <f t="shared" si="161"/>
        <v>1.0078790710000001</v>
      </c>
      <c r="N538" s="11">
        <f t="shared" ca="1" si="162"/>
        <v>1.040044483</v>
      </c>
      <c r="O538" s="17">
        <f t="shared" si="172"/>
        <v>0</v>
      </c>
      <c r="P538" s="13">
        <f t="shared" ca="1" si="163"/>
        <v>400.44483000000002</v>
      </c>
      <c r="Q538" s="20">
        <f t="shared" si="164"/>
        <v>0</v>
      </c>
      <c r="R538" s="13">
        <f t="shared" si="173"/>
        <v>0</v>
      </c>
      <c r="S538" s="4" t="str">
        <f t="shared" si="174"/>
        <v>J=</v>
      </c>
      <c r="T538" s="34">
        <f t="shared" si="175"/>
        <v>44606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42">
        <f t="shared" si="165"/>
        <v>44589</v>
      </c>
      <c r="B539" s="72">
        <f t="shared" ca="1" si="176"/>
        <v>10404.775170000001</v>
      </c>
      <c r="C539" s="6">
        <f t="shared" si="166"/>
        <v>10000</v>
      </c>
      <c r="D539" s="12">
        <f ca="1">IF(A539&lt;$B$1,VLOOKUP(A539,[1]DI!$A$4:$B$15000,2,FALSE),0)</f>
        <v>9.1499999999999998E-2</v>
      </c>
      <c r="E539" s="13">
        <f t="shared" ca="1" si="159"/>
        <v>1.00034749</v>
      </c>
      <c r="F539" s="13">
        <f ca="1">(TRUNC(PRODUCT($E$12:$E538),16))</f>
        <v>1.0584787971201799</v>
      </c>
      <c r="G539" s="13">
        <f t="shared" ca="1" si="167"/>
        <v>1.0253869573325001</v>
      </c>
      <c r="H539" s="13">
        <f t="shared" ca="1" si="160"/>
        <v>1.0322725399999999</v>
      </c>
      <c r="I539" s="12">
        <f t="shared" si="168"/>
        <v>1.7500000000000002E-2</v>
      </c>
      <c r="J539" s="34">
        <f t="shared" si="169"/>
        <v>44424</v>
      </c>
      <c r="K539" s="2">
        <f t="shared" si="170"/>
        <v>115</v>
      </c>
      <c r="L539" s="17">
        <f t="shared" si="171"/>
        <v>115</v>
      </c>
      <c r="M539" s="11">
        <f t="shared" si="161"/>
        <v>1.0079484599999999</v>
      </c>
      <c r="N539" s="11">
        <f t="shared" ca="1" si="162"/>
        <v>1.040477517</v>
      </c>
      <c r="O539" s="17">
        <f t="shared" si="172"/>
        <v>0</v>
      </c>
      <c r="P539" s="13">
        <f t="shared" ca="1" si="163"/>
        <v>404.77517</v>
      </c>
      <c r="Q539" s="20">
        <f t="shared" si="164"/>
        <v>0</v>
      </c>
      <c r="R539" s="13">
        <f t="shared" si="173"/>
        <v>0</v>
      </c>
      <c r="S539" s="4" t="str">
        <f t="shared" si="174"/>
        <v>J=</v>
      </c>
      <c r="T539" s="34">
        <f t="shared" si="175"/>
        <v>44606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42">
        <f t="shared" si="165"/>
        <v>44590</v>
      </c>
      <c r="B540" s="72">
        <f t="shared" ca="1" si="176"/>
        <v>10409.107250000001</v>
      </c>
      <c r="C540" s="6">
        <f t="shared" si="166"/>
        <v>10000</v>
      </c>
      <c r="D540" s="12">
        <f ca="1">IF(A540&lt;$B$1,VLOOKUP(A540,[1]DI!$A$4:$B$15000,2,FALSE),0)</f>
        <v>0</v>
      </c>
      <c r="E540" s="13">
        <f t="shared" ca="1" si="159"/>
        <v>1</v>
      </c>
      <c r="F540" s="13">
        <f ca="1">(TRUNC(PRODUCT($E$12:$E539),16))</f>
        <v>1.0588466079173899</v>
      </c>
      <c r="G540" s="13">
        <f t="shared" ca="1" si="167"/>
        <v>1.0253869573325001</v>
      </c>
      <c r="H540" s="13">
        <f t="shared" ca="1" si="160"/>
        <v>1.03263124</v>
      </c>
      <c r="I540" s="12">
        <f t="shared" si="168"/>
        <v>1.7500000000000002E-2</v>
      </c>
      <c r="J540" s="34">
        <f t="shared" si="169"/>
        <v>44424</v>
      </c>
      <c r="K540" s="2">
        <f t="shared" si="170"/>
        <v>115</v>
      </c>
      <c r="L540" s="17">
        <f t="shared" si="171"/>
        <v>116</v>
      </c>
      <c r="M540" s="11">
        <f t="shared" si="161"/>
        <v>1.0080178529999999</v>
      </c>
      <c r="N540" s="11">
        <f t="shared" ca="1" si="162"/>
        <v>1.040910725</v>
      </c>
      <c r="O540" s="17">
        <f t="shared" si="172"/>
        <v>0</v>
      </c>
      <c r="P540" s="13">
        <f t="shared" ca="1" si="163"/>
        <v>409.10725000000002</v>
      </c>
      <c r="Q540" s="20">
        <f t="shared" si="164"/>
        <v>0</v>
      </c>
      <c r="R540" s="13">
        <f t="shared" si="173"/>
        <v>0</v>
      </c>
      <c r="S540" s="4" t="str">
        <f t="shared" si="174"/>
        <v>J=</v>
      </c>
      <c r="T540" s="34">
        <f t="shared" si="175"/>
        <v>44606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42">
        <f t="shared" si="165"/>
        <v>44591</v>
      </c>
      <c r="B541" s="72">
        <f t="shared" ca="1" si="176"/>
        <v>10409.107250000001</v>
      </c>
      <c r="C541" s="6">
        <f t="shared" si="166"/>
        <v>10000</v>
      </c>
      <c r="D541" s="12">
        <f ca="1">IF(A541&lt;$B$1,VLOOKUP(A541,[1]DI!$A$4:$B$15000,2,FALSE),0)</f>
        <v>0</v>
      </c>
      <c r="E541" s="13">
        <f t="shared" ca="1" si="159"/>
        <v>1</v>
      </c>
      <c r="F541" s="13">
        <f ca="1">(TRUNC(PRODUCT($E$12:$E540),16))</f>
        <v>1.0588466079173899</v>
      </c>
      <c r="G541" s="13">
        <f t="shared" ca="1" si="167"/>
        <v>1.0253869573325001</v>
      </c>
      <c r="H541" s="13">
        <f t="shared" ca="1" si="160"/>
        <v>1.03263124</v>
      </c>
      <c r="I541" s="12">
        <f t="shared" si="168"/>
        <v>1.7500000000000002E-2</v>
      </c>
      <c r="J541" s="34">
        <f t="shared" si="169"/>
        <v>44424</v>
      </c>
      <c r="K541" s="2">
        <f t="shared" si="170"/>
        <v>115</v>
      </c>
      <c r="L541" s="17">
        <f t="shared" si="171"/>
        <v>116</v>
      </c>
      <c r="M541" s="11">
        <f t="shared" si="161"/>
        <v>1.0080178529999999</v>
      </c>
      <c r="N541" s="11">
        <f t="shared" ca="1" si="162"/>
        <v>1.040910725</v>
      </c>
      <c r="O541" s="17">
        <f t="shared" si="172"/>
        <v>0</v>
      </c>
      <c r="P541" s="13">
        <f t="shared" ca="1" si="163"/>
        <v>409.10725000000002</v>
      </c>
      <c r="Q541" s="20">
        <f t="shared" si="164"/>
        <v>0</v>
      </c>
      <c r="R541" s="13">
        <f t="shared" si="173"/>
        <v>0</v>
      </c>
      <c r="S541" s="4" t="str">
        <f t="shared" si="174"/>
        <v>J=</v>
      </c>
      <c r="T541" s="34">
        <f t="shared" si="175"/>
        <v>44606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42">
        <f t="shared" si="165"/>
        <v>44592</v>
      </c>
      <c r="B542" s="72">
        <f t="shared" ca="1" si="176"/>
        <v>10409.107250000001</v>
      </c>
      <c r="C542" s="6">
        <f t="shared" si="166"/>
        <v>10000</v>
      </c>
      <c r="D542" s="12">
        <f ca="1">IF(A542&lt;$B$1,VLOOKUP(A542,[1]DI!$A$4:$B$15000,2,FALSE),0)</f>
        <v>9.1499999999999998E-2</v>
      </c>
      <c r="E542" s="13">
        <f t="shared" ca="1" si="159"/>
        <v>1.00034749</v>
      </c>
      <c r="F542" s="13">
        <f ca="1">(TRUNC(PRODUCT($E$12:$E541),16))</f>
        <v>1.0588466079173899</v>
      </c>
      <c r="G542" s="13">
        <f t="shared" ca="1" si="167"/>
        <v>1.0253869573325001</v>
      </c>
      <c r="H542" s="13">
        <f t="shared" ca="1" si="160"/>
        <v>1.03263124</v>
      </c>
      <c r="I542" s="12">
        <f t="shared" si="168"/>
        <v>1.7500000000000002E-2</v>
      </c>
      <c r="J542" s="34">
        <f t="shared" si="169"/>
        <v>44424</v>
      </c>
      <c r="K542" s="2">
        <f t="shared" si="170"/>
        <v>116</v>
      </c>
      <c r="L542" s="17">
        <f t="shared" si="171"/>
        <v>116</v>
      </c>
      <c r="M542" s="11">
        <f t="shared" si="161"/>
        <v>1.0080178529999999</v>
      </c>
      <c r="N542" s="11">
        <f t="shared" ca="1" si="162"/>
        <v>1.040910725</v>
      </c>
      <c r="O542" s="17">
        <f t="shared" si="172"/>
        <v>0</v>
      </c>
      <c r="P542" s="13">
        <f t="shared" ca="1" si="163"/>
        <v>409.10725000000002</v>
      </c>
      <c r="Q542" s="20">
        <f t="shared" si="164"/>
        <v>0</v>
      </c>
      <c r="R542" s="13">
        <f t="shared" si="173"/>
        <v>0</v>
      </c>
      <c r="S542" s="4" t="str">
        <f t="shared" si="174"/>
        <v>J=</v>
      </c>
      <c r="T542" s="34">
        <f t="shared" si="175"/>
        <v>44606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42">
        <f t="shared" si="165"/>
        <v>44593</v>
      </c>
      <c r="B543" s="72">
        <f t="shared" ca="1" si="176"/>
        <v>10413.441210000001</v>
      </c>
      <c r="C543" s="6">
        <f t="shared" si="166"/>
        <v>10000</v>
      </c>
      <c r="D543" s="12">
        <f ca="1">IF(A543&lt;$B$1,VLOOKUP(A543,[1]DI!$A$4:$B$15000,2,FALSE),0)</f>
        <v>9.1499999999999998E-2</v>
      </c>
      <c r="E543" s="13">
        <f t="shared" ca="1" si="159"/>
        <v>1.00034749</v>
      </c>
      <c r="F543" s="13">
        <f ca="1">(TRUNC(PRODUCT($E$12:$E542),16))</f>
        <v>1.0592145465251701</v>
      </c>
      <c r="G543" s="13">
        <f t="shared" ca="1" si="167"/>
        <v>1.0253869573325001</v>
      </c>
      <c r="H543" s="13">
        <f t="shared" ca="1" si="160"/>
        <v>1.0329900700000001</v>
      </c>
      <c r="I543" s="12">
        <f t="shared" si="168"/>
        <v>1.7500000000000002E-2</v>
      </c>
      <c r="J543" s="34">
        <f t="shared" si="169"/>
        <v>44424</v>
      </c>
      <c r="K543" s="2">
        <f t="shared" si="170"/>
        <v>117</v>
      </c>
      <c r="L543" s="17">
        <f t="shared" si="171"/>
        <v>117</v>
      </c>
      <c r="M543" s="11">
        <f t="shared" si="161"/>
        <v>1.0080872519999999</v>
      </c>
      <c r="N543" s="11">
        <f t="shared" ca="1" si="162"/>
        <v>1.0413441210000001</v>
      </c>
      <c r="O543" s="17">
        <f t="shared" si="172"/>
        <v>0</v>
      </c>
      <c r="P543" s="13">
        <f t="shared" ca="1" si="163"/>
        <v>413.44121000000001</v>
      </c>
      <c r="Q543" s="20">
        <f t="shared" si="164"/>
        <v>0</v>
      </c>
      <c r="R543" s="13">
        <f t="shared" si="173"/>
        <v>0</v>
      </c>
      <c r="S543" s="4" t="str">
        <f t="shared" si="174"/>
        <v>J=</v>
      </c>
      <c r="T543" s="34">
        <f t="shared" si="175"/>
        <v>44606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42">
        <f t="shared" si="165"/>
        <v>44594</v>
      </c>
      <c r="B544" s="72">
        <f t="shared" ca="1" si="176"/>
        <v>10417.776999989999</v>
      </c>
      <c r="C544" s="6">
        <f t="shared" si="166"/>
        <v>10000</v>
      </c>
      <c r="D544" s="12">
        <f ca="1">IF(A544&lt;$B$1,VLOOKUP(A544,[1]DI!$A$4:$B$15000,2,FALSE),0)</f>
        <v>9.1499999999999998E-2</v>
      </c>
      <c r="E544" s="13">
        <f t="shared" ca="1" si="159"/>
        <v>1.00034749</v>
      </c>
      <c r="F544" s="13">
        <f ca="1">(TRUNC(PRODUCT($E$12:$E543),16))</f>
        <v>1.05958261298795</v>
      </c>
      <c r="G544" s="13">
        <f t="shared" ca="1" si="167"/>
        <v>1.0253869573325001</v>
      </c>
      <c r="H544" s="13">
        <f t="shared" ca="1" si="160"/>
        <v>1.0333490299999999</v>
      </c>
      <c r="I544" s="12">
        <f t="shared" si="168"/>
        <v>1.7500000000000002E-2</v>
      </c>
      <c r="J544" s="34">
        <f t="shared" si="169"/>
        <v>44424</v>
      </c>
      <c r="K544" s="2">
        <f t="shared" si="170"/>
        <v>118</v>
      </c>
      <c r="L544" s="17">
        <f t="shared" si="171"/>
        <v>118</v>
      </c>
      <c r="M544" s="11">
        <f t="shared" si="161"/>
        <v>1.008156654</v>
      </c>
      <c r="N544" s="11">
        <f t="shared" ca="1" si="162"/>
        <v>1.0417776999999999</v>
      </c>
      <c r="O544" s="17">
        <f t="shared" si="172"/>
        <v>0</v>
      </c>
      <c r="P544" s="13">
        <f t="shared" ca="1" si="163"/>
        <v>417.77699998999998</v>
      </c>
      <c r="Q544" s="20">
        <f t="shared" si="164"/>
        <v>0</v>
      </c>
      <c r="R544" s="13">
        <f t="shared" si="173"/>
        <v>0</v>
      </c>
      <c r="S544" s="4" t="str">
        <f t="shared" si="174"/>
        <v>J=</v>
      </c>
      <c r="T544" s="34">
        <f t="shared" si="175"/>
        <v>44606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42">
        <f t="shared" si="165"/>
        <v>44595</v>
      </c>
      <c r="B545" s="72">
        <f t="shared" ca="1" si="176"/>
        <v>10422.11446999</v>
      </c>
      <c r="C545" s="6">
        <f t="shared" si="166"/>
        <v>10000</v>
      </c>
      <c r="D545" s="12">
        <f ca="1">IF(A545&lt;$B$1,VLOOKUP(A545,[1]DI!$A$4:$B$15000,2,FALSE),0)</f>
        <v>0.1065</v>
      </c>
      <c r="E545" s="13">
        <f t="shared" ca="1" si="159"/>
        <v>1.00040168</v>
      </c>
      <c r="F545" s="13">
        <f ca="1">(TRUNC(PRODUCT($E$12:$E544),16))</f>
        <v>1.05995080735013</v>
      </c>
      <c r="G545" s="13">
        <f t="shared" ca="1" si="167"/>
        <v>1.0253869573325001</v>
      </c>
      <c r="H545" s="13">
        <f t="shared" ca="1" si="160"/>
        <v>1.0337080999999999</v>
      </c>
      <c r="I545" s="12">
        <f t="shared" si="168"/>
        <v>1.7500000000000002E-2</v>
      </c>
      <c r="J545" s="34">
        <f t="shared" si="169"/>
        <v>44424</v>
      </c>
      <c r="K545" s="2">
        <f t="shared" si="170"/>
        <v>119</v>
      </c>
      <c r="L545" s="17">
        <f t="shared" si="171"/>
        <v>119</v>
      </c>
      <c r="M545" s="11">
        <f t="shared" si="161"/>
        <v>1.0082260620000001</v>
      </c>
      <c r="N545" s="11">
        <f t="shared" ca="1" si="162"/>
        <v>1.0422114469999999</v>
      </c>
      <c r="O545" s="17">
        <f t="shared" si="172"/>
        <v>0</v>
      </c>
      <c r="P545" s="13">
        <f t="shared" ca="1" si="163"/>
        <v>422.11446998999998</v>
      </c>
      <c r="Q545" s="20">
        <f t="shared" si="164"/>
        <v>0</v>
      </c>
      <c r="R545" s="13">
        <f t="shared" si="173"/>
        <v>0</v>
      </c>
      <c r="S545" s="4" t="str">
        <f t="shared" si="174"/>
        <v>J=</v>
      </c>
      <c r="T545" s="34">
        <f t="shared" si="175"/>
        <v>44606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42">
        <f t="shared" si="165"/>
        <v>44596</v>
      </c>
      <c r="B546" s="72">
        <f t="shared" ca="1" si="176"/>
        <v>10427.01864</v>
      </c>
      <c r="C546" s="6">
        <f t="shared" si="166"/>
        <v>10000</v>
      </c>
      <c r="D546" s="12">
        <f ca="1">IF(A546&lt;$B$1,VLOOKUP(A546,[1]DI!$A$4:$B$15000,2,FALSE),0)</f>
        <v>0.1065</v>
      </c>
      <c r="E546" s="13">
        <f t="shared" ca="1" si="159"/>
        <v>1.00040168</v>
      </c>
      <c r="F546" s="13">
        <f ca="1">(TRUNC(PRODUCT($E$12:$E545),16))</f>
        <v>1.06037656839043</v>
      </c>
      <c r="G546" s="13">
        <f t="shared" ca="1" si="167"/>
        <v>1.0253869573325001</v>
      </c>
      <c r="H546" s="13">
        <f t="shared" ca="1" si="160"/>
        <v>1.03412332</v>
      </c>
      <c r="I546" s="12">
        <f t="shared" si="168"/>
        <v>1.7500000000000002E-2</v>
      </c>
      <c r="J546" s="34">
        <f t="shared" si="169"/>
        <v>44424</v>
      </c>
      <c r="K546" s="2">
        <f t="shared" si="170"/>
        <v>120</v>
      </c>
      <c r="L546" s="17">
        <f t="shared" si="171"/>
        <v>120</v>
      </c>
      <c r="M546" s="11">
        <f t="shared" si="161"/>
        <v>1.0082954749999999</v>
      </c>
      <c r="N546" s="11">
        <f t="shared" ca="1" si="162"/>
        <v>1.0427018640000001</v>
      </c>
      <c r="O546" s="17">
        <f t="shared" si="172"/>
        <v>0</v>
      </c>
      <c r="P546" s="13">
        <f t="shared" ca="1" si="163"/>
        <v>427.01864</v>
      </c>
      <c r="Q546" s="20">
        <f t="shared" si="164"/>
        <v>0</v>
      </c>
      <c r="R546" s="13">
        <f t="shared" si="173"/>
        <v>0</v>
      </c>
      <c r="S546" s="4" t="str">
        <f t="shared" si="174"/>
        <v>J=</v>
      </c>
      <c r="T546" s="34">
        <f t="shared" si="175"/>
        <v>44606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42">
        <f t="shared" si="165"/>
        <v>44597</v>
      </c>
      <c r="B547" s="72">
        <f t="shared" ca="1" si="176"/>
        <v>10431.925149999999</v>
      </c>
      <c r="C547" s="6">
        <f t="shared" si="166"/>
        <v>10000</v>
      </c>
      <c r="D547" s="12">
        <f ca="1">IF(A547&lt;$B$1,VLOOKUP(A547,[1]DI!$A$4:$B$15000,2,FALSE),0)</f>
        <v>0</v>
      </c>
      <c r="E547" s="13">
        <f t="shared" ca="1" si="159"/>
        <v>1</v>
      </c>
      <c r="F547" s="13">
        <f ca="1">(TRUNC(PRODUCT($E$12:$E546),16))</f>
        <v>1.06080250045042</v>
      </c>
      <c r="G547" s="13">
        <f t="shared" ca="1" si="167"/>
        <v>1.0253869573325001</v>
      </c>
      <c r="H547" s="13">
        <f t="shared" ca="1" si="160"/>
        <v>1.0345387100000001</v>
      </c>
      <c r="I547" s="12">
        <f t="shared" si="168"/>
        <v>1.7500000000000002E-2</v>
      </c>
      <c r="J547" s="34">
        <f t="shared" si="169"/>
        <v>44424</v>
      </c>
      <c r="K547" s="2">
        <f t="shared" si="170"/>
        <v>120</v>
      </c>
      <c r="L547" s="17">
        <f t="shared" si="171"/>
        <v>121</v>
      </c>
      <c r="M547" s="11">
        <f t="shared" si="161"/>
        <v>1.0083648919999999</v>
      </c>
      <c r="N547" s="11">
        <f t="shared" ca="1" si="162"/>
        <v>1.0431925150000001</v>
      </c>
      <c r="O547" s="17">
        <f t="shared" si="172"/>
        <v>0</v>
      </c>
      <c r="P547" s="13">
        <f t="shared" ca="1" si="163"/>
        <v>431.92514999999997</v>
      </c>
      <c r="Q547" s="20">
        <f t="shared" si="164"/>
        <v>0</v>
      </c>
      <c r="R547" s="13">
        <f t="shared" si="173"/>
        <v>0</v>
      </c>
      <c r="S547" s="4" t="str">
        <f t="shared" si="174"/>
        <v>J=</v>
      </c>
      <c r="T547" s="34">
        <f t="shared" si="175"/>
        <v>44606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42">
        <f t="shared" si="165"/>
        <v>44598</v>
      </c>
      <c r="B548" s="72">
        <f t="shared" ca="1" si="176"/>
        <v>10431.925149999999</v>
      </c>
      <c r="C548" s="6">
        <f t="shared" si="166"/>
        <v>10000</v>
      </c>
      <c r="D548" s="12">
        <f ca="1">IF(A548&lt;$B$1,VLOOKUP(A548,[1]DI!$A$4:$B$15000,2,FALSE),0)</f>
        <v>0</v>
      </c>
      <c r="E548" s="13">
        <f t="shared" ca="1" si="159"/>
        <v>1</v>
      </c>
      <c r="F548" s="13">
        <f ca="1">(TRUNC(PRODUCT($E$12:$E547),16))</f>
        <v>1.06080250045042</v>
      </c>
      <c r="G548" s="13">
        <f t="shared" ca="1" si="167"/>
        <v>1.0253869573325001</v>
      </c>
      <c r="H548" s="13">
        <f t="shared" ca="1" si="160"/>
        <v>1.0345387100000001</v>
      </c>
      <c r="I548" s="12">
        <f t="shared" si="168"/>
        <v>1.7500000000000002E-2</v>
      </c>
      <c r="J548" s="34">
        <f t="shared" si="169"/>
        <v>44424</v>
      </c>
      <c r="K548" s="2">
        <f t="shared" si="170"/>
        <v>120</v>
      </c>
      <c r="L548" s="17">
        <f t="shared" si="171"/>
        <v>121</v>
      </c>
      <c r="M548" s="11">
        <f t="shared" si="161"/>
        <v>1.0083648919999999</v>
      </c>
      <c r="N548" s="11">
        <f t="shared" ca="1" si="162"/>
        <v>1.0431925150000001</v>
      </c>
      <c r="O548" s="17">
        <f t="shared" si="172"/>
        <v>0</v>
      </c>
      <c r="P548" s="13">
        <f t="shared" ca="1" si="163"/>
        <v>431.92514999999997</v>
      </c>
      <c r="Q548" s="20">
        <f t="shared" si="164"/>
        <v>0</v>
      </c>
      <c r="R548" s="13">
        <f t="shared" si="173"/>
        <v>0</v>
      </c>
      <c r="S548" s="4" t="str">
        <f t="shared" si="174"/>
        <v>J=</v>
      </c>
      <c r="T548" s="34">
        <f t="shared" si="175"/>
        <v>44606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42">
        <f t="shared" si="165"/>
        <v>44599</v>
      </c>
      <c r="B549" s="72">
        <f t="shared" ca="1" si="176"/>
        <v>10431.925149999999</v>
      </c>
      <c r="C549" s="6">
        <f t="shared" si="166"/>
        <v>10000</v>
      </c>
      <c r="D549" s="12">
        <f ca="1">IF(A549&lt;$B$1,VLOOKUP(A549,[1]DI!$A$4:$B$15000,2,FALSE),0)</f>
        <v>0.1065</v>
      </c>
      <c r="E549" s="13">
        <f t="shared" ca="1" si="159"/>
        <v>1.00040168</v>
      </c>
      <c r="F549" s="13">
        <f ca="1">(TRUNC(PRODUCT($E$12:$E548),16))</f>
        <v>1.06080250045042</v>
      </c>
      <c r="G549" s="13">
        <f t="shared" ca="1" si="167"/>
        <v>1.0253869573325001</v>
      </c>
      <c r="H549" s="13">
        <f t="shared" ca="1" si="160"/>
        <v>1.0345387100000001</v>
      </c>
      <c r="I549" s="12">
        <f t="shared" si="168"/>
        <v>1.7500000000000002E-2</v>
      </c>
      <c r="J549" s="34">
        <f t="shared" si="169"/>
        <v>44424</v>
      </c>
      <c r="K549" s="2">
        <f t="shared" si="170"/>
        <v>121</v>
      </c>
      <c r="L549" s="17">
        <f t="shared" si="171"/>
        <v>121</v>
      </c>
      <c r="M549" s="11">
        <f t="shared" si="161"/>
        <v>1.0083648919999999</v>
      </c>
      <c r="N549" s="11">
        <f t="shared" ca="1" si="162"/>
        <v>1.0431925150000001</v>
      </c>
      <c r="O549" s="17">
        <f t="shared" si="172"/>
        <v>0</v>
      </c>
      <c r="P549" s="13">
        <f t="shared" ca="1" si="163"/>
        <v>431.92514999999997</v>
      </c>
      <c r="Q549" s="20">
        <f t="shared" si="164"/>
        <v>0</v>
      </c>
      <c r="R549" s="13">
        <f t="shared" si="173"/>
        <v>0</v>
      </c>
      <c r="S549" s="4" t="str">
        <f t="shared" si="174"/>
        <v>J=</v>
      </c>
      <c r="T549" s="34">
        <f t="shared" si="175"/>
        <v>44606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42">
        <f t="shared" si="165"/>
        <v>44600</v>
      </c>
      <c r="B550" s="72">
        <f t="shared" ca="1" si="176"/>
        <v>10436.833889990001</v>
      </c>
      <c r="C550" s="6">
        <f t="shared" si="166"/>
        <v>10000</v>
      </c>
      <c r="D550" s="12">
        <f ca="1">IF(A550&lt;$B$1,VLOOKUP(A550,[1]DI!$A$4:$B$15000,2,FALSE),0)</f>
        <v>0.1065</v>
      </c>
      <c r="E550" s="13">
        <f t="shared" ca="1" si="159"/>
        <v>1.00040168</v>
      </c>
      <c r="F550" s="13">
        <f ca="1">(TRUNC(PRODUCT($E$12:$E549),16))</f>
        <v>1.0612286035987999</v>
      </c>
      <c r="G550" s="13">
        <f t="shared" ca="1" si="167"/>
        <v>1.0253869573325001</v>
      </c>
      <c r="H550" s="13">
        <f t="shared" ca="1" si="160"/>
        <v>1.0349542599999999</v>
      </c>
      <c r="I550" s="12">
        <f t="shared" si="168"/>
        <v>1.7500000000000002E-2</v>
      </c>
      <c r="J550" s="34">
        <f t="shared" si="169"/>
        <v>44424</v>
      </c>
      <c r="K550" s="2">
        <f t="shared" si="170"/>
        <v>122</v>
      </c>
      <c r="L550" s="17">
        <f t="shared" si="171"/>
        <v>122</v>
      </c>
      <c r="M550" s="11">
        <f t="shared" si="161"/>
        <v>1.0084343140000001</v>
      </c>
      <c r="N550" s="11">
        <f t="shared" ca="1" si="162"/>
        <v>1.0436833889999999</v>
      </c>
      <c r="O550" s="17">
        <f t="shared" si="172"/>
        <v>0</v>
      </c>
      <c r="P550" s="13">
        <f t="shared" ca="1" si="163"/>
        <v>436.83388998999999</v>
      </c>
      <c r="Q550" s="20">
        <f t="shared" si="164"/>
        <v>0</v>
      </c>
      <c r="R550" s="13">
        <f t="shared" si="173"/>
        <v>0</v>
      </c>
      <c r="S550" s="4" t="str">
        <f t="shared" si="174"/>
        <v>J=</v>
      </c>
      <c r="T550" s="34">
        <f t="shared" si="175"/>
        <v>44606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42">
        <f t="shared" si="165"/>
        <v>44601</v>
      </c>
      <c r="B551" s="72">
        <f t="shared" ca="1" si="176"/>
        <v>10441.744979999999</v>
      </c>
      <c r="C551" s="6">
        <f t="shared" si="166"/>
        <v>10000</v>
      </c>
      <c r="D551" s="12">
        <f ca="1">IF(A551&lt;$B$1,VLOOKUP(A551,[1]DI!$A$4:$B$15000,2,FALSE),0)</f>
        <v>0.1065</v>
      </c>
      <c r="E551" s="13">
        <f t="shared" ca="1" si="159"/>
        <v>1.00040168</v>
      </c>
      <c r="F551" s="13">
        <f ca="1">(TRUNC(PRODUCT($E$12:$E550),16))</f>
        <v>1.0616548779043</v>
      </c>
      <c r="G551" s="13">
        <f t="shared" ca="1" si="167"/>
        <v>1.0253869573325001</v>
      </c>
      <c r="H551" s="13">
        <f t="shared" ca="1" si="160"/>
        <v>1.03536998</v>
      </c>
      <c r="I551" s="12">
        <f t="shared" si="168"/>
        <v>1.7500000000000002E-2</v>
      </c>
      <c r="J551" s="34">
        <f t="shared" si="169"/>
        <v>44424</v>
      </c>
      <c r="K551" s="2">
        <f t="shared" si="170"/>
        <v>123</v>
      </c>
      <c r="L551" s="17">
        <f t="shared" si="171"/>
        <v>123</v>
      </c>
      <c r="M551" s="11">
        <f t="shared" si="161"/>
        <v>1.008503741</v>
      </c>
      <c r="N551" s="11">
        <f t="shared" ca="1" si="162"/>
        <v>1.0441744980000001</v>
      </c>
      <c r="O551" s="17">
        <f t="shared" si="172"/>
        <v>0</v>
      </c>
      <c r="P551" s="13">
        <f t="shared" ca="1" si="163"/>
        <v>441.74498</v>
      </c>
      <c r="Q551" s="20">
        <f t="shared" si="164"/>
        <v>0</v>
      </c>
      <c r="R551" s="13">
        <f t="shared" si="173"/>
        <v>0</v>
      </c>
      <c r="S551" s="4" t="str">
        <f t="shared" si="174"/>
        <v>J=</v>
      </c>
      <c r="T551" s="34">
        <f t="shared" si="175"/>
        <v>44606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42">
        <f t="shared" si="165"/>
        <v>44602</v>
      </c>
      <c r="B552" s="72">
        <f t="shared" ca="1" si="176"/>
        <v>10446.65841</v>
      </c>
      <c r="C552" s="6">
        <f t="shared" si="166"/>
        <v>10000</v>
      </c>
      <c r="D552" s="12">
        <f ca="1">IF(A552&lt;$B$1,VLOOKUP(A552,[1]DI!$A$4:$B$15000,2,FALSE),0)</f>
        <v>0.1065</v>
      </c>
      <c r="E552" s="13">
        <f t="shared" ca="1" si="159"/>
        <v>1.00040168</v>
      </c>
      <c r="F552" s="13">
        <f ca="1">(TRUNC(PRODUCT($E$12:$E551),16))</f>
        <v>1.0620813234356501</v>
      </c>
      <c r="G552" s="13">
        <f t="shared" ca="1" si="167"/>
        <v>1.0253869573325001</v>
      </c>
      <c r="H552" s="13">
        <f t="shared" ca="1" si="160"/>
        <v>1.03578587</v>
      </c>
      <c r="I552" s="12">
        <f t="shared" si="168"/>
        <v>1.7500000000000002E-2</v>
      </c>
      <c r="J552" s="34">
        <f t="shared" si="169"/>
        <v>44424</v>
      </c>
      <c r="K552" s="2">
        <f t="shared" si="170"/>
        <v>124</v>
      </c>
      <c r="L552" s="17">
        <f t="shared" si="171"/>
        <v>124</v>
      </c>
      <c r="M552" s="11">
        <f t="shared" si="161"/>
        <v>1.008573173</v>
      </c>
      <c r="N552" s="11">
        <f t="shared" ca="1" si="162"/>
        <v>1.044665841</v>
      </c>
      <c r="O552" s="17">
        <f t="shared" si="172"/>
        <v>0</v>
      </c>
      <c r="P552" s="13">
        <f t="shared" ca="1" si="163"/>
        <v>446.65841</v>
      </c>
      <c r="Q552" s="20">
        <f t="shared" si="164"/>
        <v>0</v>
      </c>
      <c r="R552" s="13">
        <f t="shared" si="173"/>
        <v>0</v>
      </c>
      <c r="S552" s="4" t="str">
        <f t="shared" si="174"/>
        <v>J=</v>
      </c>
      <c r="T552" s="34">
        <f t="shared" si="175"/>
        <v>44606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42">
        <f t="shared" si="165"/>
        <v>44603</v>
      </c>
      <c r="B553" s="72">
        <f t="shared" ca="1" si="176"/>
        <v>10451.57418</v>
      </c>
      <c r="C553" s="6">
        <f t="shared" si="166"/>
        <v>10000</v>
      </c>
      <c r="D553" s="12">
        <f ca="1">IF(A553&lt;$B$1,VLOOKUP(A553,[1]DI!$A$4:$B$15000,2,FALSE),0)</f>
        <v>0.1065</v>
      </c>
      <c r="E553" s="13">
        <f t="shared" ca="1" si="159"/>
        <v>1.00040168</v>
      </c>
      <c r="F553" s="13">
        <f ca="1">(TRUNC(PRODUCT($E$12:$E552),16))</f>
        <v>1.06250794026165</v>
      </c>
      <c r="G553" s="13">
        <f t="shared" ca="1" si="167"/>
        <v>1.0253869573325001</v>
      </c>
      <c r="H553" s="13">
        <f t="shared" ca="1" si="160"/>
        <v>1.03620193</v>
      </c>
      <c r="I553" s="12">
        <f t="shared" si="168"/>
        <v>1.7500000000000002E-2</v>
      </c>
      <c r="J553" s="34">
        <f t="shared" si="169"/>
        <v>44424</v>
      </c>
      <c r="K553" s="2">
        <f t="shared" si="170"/>
        <v>125</v>
      </c>
      <c r="L553" s="17">
        <f t="shared" si="171"/>
        <v>125</v>
      </c>
      <c r="M553" s="11">
        <f t="shared" si="161"/>
        <v>1.008642609</v>
      </c>
      <c r="N553" s="11">
        <f t="shared" ca="1" si="162"/>
        <v>1.0451574180000001</v>
      </c>
      <c r="O553" s="17">
        <f t="shared" si="172"/>
        <v>0</v>
      </c>
      <c r="P553" s="13">
        <f t="shared" ca="1" si="163"/>
        <v>451.57418000000001</v>
      </c>
      <c r="Q553" s="20">
        <f t="shared" si="164"/>
        <v>0</v>
      </c>
      <c r="R553" s="13">
        <f t="shared" si="173"/>
        <v>0</v>
      </c>
      <c r="S553" s="4" t="str">
        <f t="shared" si="174"/>
        <v>J=</v>
      </c>
      <c r="T553" s="34">
        <f t="shared" si="175"/>
        <v>44606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42">
        <f t="shared" si="165"/>
        <v>44604</v>
      </c>
      <c r="B554" s="72">
        <f t="shared" ca="1" si="176"/>
        <v>10456.492190000001</v>
      </c>
      <c r="C554" s="6">
        <f t="shared" si="166"/>
        <v>10000</v>
      </c>
      <c r="D554" s="12">
        <f ca="1">IF(A554&lt;$B$1,VLOOKUP(A554,[1]DI!$A$4:$B$15000,2,FALSE),0)</f>
        <v>0</v>
      </c>
      <c r="E554" s="13">
        <f t="shared" ca="1" si="159"/>
        <v>1</v>
      </c>
      <c r="F554" s="13">
        <f ca="1">(TRUNC(PRODUCT($E$12:$E553),16))</f>
        <v>1.0629347284510899</v>
      </c>
      <c r="G554" s="13">
        <f t="shared" ca="1" si="167"/>
        <v>1.0253869573325001</v>
      </c>
      <c r="H554" s="13">
        <f t="shared" ca="1" si="160"/>
        <v>1.03661815</v>
      </c>
      <c r="I554" s="12">
        <f t="shared" si="168"/>
        <v>1.7500000000000002E-2</v>
      </c>
      <c r="J554" s="34">
        <f t="shared" si="169"/>
        <v>44424</v>
      </c>
      <c r="K554" s="2">
        <f t="shared" si="170"/>
        <v>125</v>
      </c>
      <c r="L554" s="17">
        <f t="shared" si="171"/>
        <v>126</v>
      </c>
      <c r="M554" s="11">
        <f t="shared" si="161"/>
        <v>1.00871205</v>
      </c>
      <c r="N554" s="11">
        <f t="shared" ca="1" si="162"/>
        <v>1.045649219</v>
      </c>
      <c r="O554" s="17">
        <f t="shared" si="172"/>
        <v>0</v>
      </c>
      <c r="P554" s="13">
        <f t="shared" ca="1" si="163"/>
        <v>456.49218999999999</v>
      </c>
      <c r="Q554" s="20">
        <f t="shared" si="164"/>
        <v>0</v>
      </c>
      <c r="R554" s="13">
        <f t="shared" si="173"/>
        <v>0</v>
      </c>
      <c r="S554" s="4" t="str">
        <f t="shared" si="174"/>
        <v>J=</v>
      </c>
      <c r="T554" s="34">
        <f t="shared" si="175"/>
        <v>44606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42">
        <f t="shared" si="165"/>
        <v>44605</v>
      </c>
      <c r="B555" s="72">
        <f t="shared" ca="1" si="176"/>
        <v>10456.492190000001</v>
      </c>
      <c r="C555" s="6">
        <f t="shared" si="166"/>
        <v>10000</v>
      </c>
      <c r="D555" s="12">
        <f ca="1">IF(A555&lt;$B$1,VLOOKUP(A555,[1]DI!$A$4:$B$15000,2,FALSE),0)</f>
        <v>0</v>
      </c>
      <c r="E555" s="13">
        <f t="shared" ca="1" si="159"/>
        <v>1</v>
      </c>
      <c r="F555" s="13">
        <f ca="1">(TRUNC(PRODUCT($E$12:$E554),16))</f>
        <v>1.0629347284510899</v>
      </c>
      <c r="G555" s="13">
        <f t="shared" ca="1" si="167"/>
        <v>1.0253869573325001</v>
      </c>
      <c r="H555" s="13">
        <f t="shared" ca="1" si="160"/>
        <v>1.03661815</v>
      </c>
      <c r="I555" s="12">
        <f t="shared" si="168"/>
        <v>1.7500000000000002E-2</v>
      </c>
      <c r="J555" s="34">
        <f t="shared" si="169"/>
        <v>44424</v>
      </c>
      <c r="K555" s="2">
        <f t="shared" si="170"/>
        <v>125</v>
      </c>
      <c r="L555" s="17">
        <f t="shared" si="171"/>
        <v>126</v>
      </c>
      <c r="M555" s="11">
        <f t="shared" si="161"/>
        <v>1.00871205</v>
      </c>
      <c r="N555" s="11">
        <f t="shared" ca="1" si="162"/>
        <v>1.045649219</v>
      </c>
      <c r="O555" s="17">
        <f t="shared" si="172"/>
        <v>0</v>
      </c>
      <c r="P555" s="13">
        <f t="shared" ca="1" si="163"/>
        <v>456.49218999999999</v>
      </c>
      <c r="Q555" s="20">
        <f t="shared" si="164"/>
        <v>0</v>
      </c>
      <c r="R555" s="13">
        <f t="shared" si="173"/>
        <v>0</v>
      </c>
      <c r="S555" s="4" t="str">
        <f t="shared" si="174"/>
        <v>J=</v>
      </c>
      <c r="T555" s="34">
        <f t="shared" si="175"/>
        <v>44606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42">
        <f t="shared" si="165"/>
        <v>44606</v>
      </c>
      <c r="B556" s="72">
        <f t="shared" ca="1" si="176"/>
        <v>10456.492190000001</v>
      </c>
      <c r="C556" s="6">
        <f t="shared" si="166"/>
        <v>10000</v>
      </c>
      <c r="D556" s="12">
        <f ca="1">IF(A556&lt;$B$1,VLOOKUP(A556,[1]DI!$A$4:$B$15000,2,FALSE),0)</f>
        <v>0.1065</v>
      </c>
      <c r="E556" s="13">
        <f t="shared" ca="1" si="159"/>
        <v>1.00040168</v>
      </c>
      <c r="F556" s="13">
        <f ca="1">(TRUNC(PRODUCT($E$12:$E555),16))</f>
        <v>1.0629347284510899</v>
      </c>
      <c r="G556" s="13">
        <f t="shared" ca="1" si="167"/>
        <v>1.0253869573325001</v>
      </c>
      <c r="H556" s="13">
        <f t="shared" ca="1" si="160"/>
        <v>1.03661815</v>
      </c>
      <c r="I556" s="12">
        <f t="shared" si="168"/>
        <v>1.7500000000000002E-2</v>
      </c>
      <c r="J556" s="34">
        <f t="shared" si="169"/>
        <v>44424</v>
      </c>
      <c r="K556" s="2">
        <f t="shared" si="170"/>
        <v>126</v>
      </c>
      <c r="L556" s="17">
        <f t="shared" si="171"/>
        <v>126</v>
      </c>
      <c r="M556" s="11">
        <f t="shared" si="161"/>
        <v>1.00871205</v>
      </c>
      <c r="N556" s="11">
        <f t="shared" ca="1" si="162"/>
        <v>1.045649219</v>
      </c>
      <c r="O556" s="17">
        <f t="shared" si="172"/>
        <v>3</v>
      </c>
      <c r="P556" s="13">
        <f t="shared" ca="1" si="163"/>
        <v>456.49218999999999</v>
      </c>
      <c r="Q556" s="20">
        <f t="shared" si="164"/>
        <v>0</v>
      </c>
      <c r="R556" s="13">
        <f t="shared" si="173"/>
        <v>0</v>
      </c>
      <c r="S556" s="4" t="str">
        <f t="shared" si="174"/>
        <v>J=</v>
      </c>
      <c r="T556" s="34">
        <f t="shared" si="175"/>
        <v>44606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42">
        <f t="shared" si="165"/>
        <v>44607</v>
      </c>
      <c r="B557" s="72">
        <f t="shared" ca="1" si="176"/>
        <v>10004.705540000001</v>
      </c>
      <c r="C557" s="6">
        <f t="shared" si="166"/>
        <v>10000</v>
      </c>
      <c r="D557" s="12">
        <f ca="1">IF(A557&lt;$B$1,VLOOKUP(A557,[1]DI!$A$4:$B$15000,2,FALSE),0)</f>
        <v>0.1065</v>
      </c>
      <c r="E557" s="13">
        <f t="shared" ca="1" si="159"/>
        <v>1.00040168</v>
      </c>
      <c r="F557" s="13">
        <f ca="1">(TRUNC(PRODUCT($E$12:$E556),16))</f>
        <v>1.0633616880728201</v>
      </c>
      <c r="G557" s="13">
        <f t="shared" ca="1" si="167"/>
        <v>1.0629347284510899</v>
      </c>
      <c r="H557" s="13">
        <f t="shared" ca="1" si="160"/>
        <v>1.00040168</v>
      </c>
      <c r="I557" s="12">
        <f t="shared" si="168"/>
        <v>1.7500000000000002E-2</v>
      </c>
      <c r="J557" s="34">
        <f t="shared" si="169"/>
        <v>44606</v>
      </c>
      <c r="K557" s="2">
        <f t="shared" si="170"/>
        <v>1</v>
      </c>
      <c r="L557" s="17">
        <f t="shared" si="171"/>
        <v>1</v>
      </c>
      <c r="M557" s="11">
        <f t="shared" si="161"/>
        <v>1.000068846</v>
      </c>
      <c r="N557" s="11">
        <f t="shared" ca="1" si="162"/>
        <v>1.0004705540000001</v>
      </c>
      <c r="O557" s="17">
        <f t="shared" si="172"/>
        <v>0</v>
      </c>
      <c r="P557" s="13">
        <f t="shared" ca="1" si="163"/>
        <v>4.7055400000000001</v>
      </c>
      <c r="Q557" s="20">
        <f t="shared" si="164"/>
        <v>0</v>
      </c>
      <c r="R557" s="13">
        <f t="shared" si="173"/>
        <v>0</v>
      </c>
      <c r="S557" s="4" t="str">
        <f t="shared" si="174"/>
        <v>A+J=</v>
      </c>
      <c r="T557" s="34">
        <f t="shared" si="175"/>
        <v>44788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42">
        <f t="shared" si="165"/>
        <v>44608</v>
      </c>
      <c r="B558" s="72">
        <f t="shared" ca="1" si="176"/>
        <v>10009.41327999</v>
      </c>
      <c r="C558" s="6">
        <f t="shared" si="166"/>
        <v>10000</v>
      </c>
      <c r="D558" s="12">
        <f ca="1">IF(A558&lt;$B$1,VLOOKUP(A558,[1]DI!$A$4:$B$15000,2,FALSE),0)</f>
        <v>0.1065</v>
      </c>
      <c r="E558" s="13">
        <f t="shared" ca="1" si="159"/>
        <v>1.00040168</v>
      </c>
      <c r="F558" s="13">
        <f ca="1">(TRUNC(PRODUCT($E$12:$E557),16))</f>
        <v>1.0637888191956799</v>
      </c>
      <c r="G558" s="13">
        <f t="shared" ca="1" si="167"/>
        <v>1.0629347284510899</v>
      </c>
      <c r="H558" s="13">
        <f t="shared" ca="1" si="160"/>
        <v>1.0008035200000001</v>
      </c>
      <c r="I558" s="12">
        <f t="shared" si="168"/>
        <v>1.7500000000000002E-2</v>
      </c>
      <c r="J558" s="34">
        <f t="shared" si="169"/>
        <v>44606</v>
      </c>
      <c r="K558" s="2">
        <f t="shared" si="170"/>
        <v>2</v>
      </c>
      <c r="L558" s="17">
        <f t="shared" si="171"/>
        <v>2</v>
      </c>
      <c r="M558" s="11">
        <f t="shared" si="161"/>
        <v>1.000137697</v>
      </c>
      <c r="N558" s="11">
        <f t="shared" ca="1" si="162"/>
        <v>1.0009413279999999</v>
      </c>
      <c r="O558" s="17">
        <f t="shared" si="172"/>
        <v>0</v>
      </c>
      <c r="P558" s="13">
        <f t="shared" ca="1" si="163"/>
        <v>9.4132799899999995</v>
      </c>
      <c r="Q558" s="20">
        <f t="shared" si="164"/>
        <v>0</v>
      </c>
      <c r="R558" s="13">
        <f t="shared" si="173"/>
        <v>0</v>
      </c>
      <c r="S558" s="4" t="str">
        <f t="shared" si="174"/>
        <v>A+J=</v>
      </c>
      <c r="T558" s="34">
        <f t="shared" si="175"/>
        <v>44788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42">
        <f t="shared" si="165"/>
        <v>44609</v>
      </c>
      <c r="B559" s="72">
        <f t="shared" ca="1" si="176"/>
        <v>10014.123219990001</v>
      </c>
      <c r="C559" s="6">
        <f t="shared" si="166"/>
        <v>10000</v>
      </c>
      <c r="D559" s="12">
        <f ca="1">IF(A559&lt;$B$1,VLOOKUP(A559,[1]DI!$A$4:$B$15000,2,FALSE),0)</f>
        <v>0.1065</v>
      </c>
      <c r="E559" s="13">
        <f t="shared" ca="1" si="159"/>
        <v>1.00040168</v>
      </c>
      <c r="F559" s="13">
        <f ca="1">(TRUNC(PRODUCT($E$12:$E558),16))</f>
        <v>1.0642161218885799</v>
      </c>
      <c r="G559" s="13">
        <f t="shared" ca="1" si="167"/>
        <v>1.0629347284510899</v>
      </c>
      <c r="H559" s="13">
        <f t="shared" ca="1" si="160"/>
        <v>1.0012055200000001</v>
      </c>
      <c r="I559" s="12">
        <f t="shared" si="168"/>
        <v>1.7500000000000002E-2</v>
      </c>
      <c r="J559" s="34">
        <f t="shared" si="169"/>
        <v>44606</v>
      </c>
      <c r="K559" s="2">
        <f t="shared" si="170"/>
        <v>3</v>
      </c>
      <c r="L559" s="17">
        <f t="shared" si="171"/>
        <v>3</v>
      </c>
      <c r="M559" s="11">
        <f t="shared" si="161"/>
        <v>1.0002065529999999</v>
      </c>
      <c r="N559" s="11">
        <f t="shared" ca="1" si="162"/>
        <v>1.001412322</v>
      </c>
      <c r="O559" s="17">
        <f t="shared" si="172"/>
        <v>0</v>
      </c>
      <c r="P559" s="13">
        <f t="shared" ca="1" si="163"/>
        <v>14.123219990000001</v>
      </c>
      <c r="Q559" s="20">
        <f t="shared" si="164"/>
        <v>0</v>
      </c>
      <c r="R559" s="13">
        <f t="shared" si="173"/>
        <v>0</v>
      </c>
      <c r="S559" s="4" t="str">
        <f t="shared" si="174"/>
        <v>A+J=</v>
      </c>
      <c r="T559" s="34">
        <f t="shared" si="175"/>
        <v>44788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42">
        <f t="shared" si="165"/>
        <v>44610</v>
      </c>
      <c r="B560" s="72">
        <f t="shared" ca="1" si="176"/>
        <v>10018.835459989999</v>
      </c>
      <c r="C560" s="6">
        <f t="shared" si="166"/>
        <v>10000</v>
      </c>
      <c r="D560" s="12">
        <f ca="1">IF(A560&lt;$B$1,VLOOKUP(A560,[1]DI!$A$4:$B$15000,2,FALSE),0)</f>
        <v>0.1065</v>
      </c>
      <c r="E560" s="13">
        <f t="shared" ca="1" si="159"/>
        <v>1.00040168</v>
      </c>
      <c r="F560" s="13">
        <f ca="1">(TRUNC(PRODUCT($E$12:$E559),16))</f>
        <v>1.0646435962204199</v>
      </c>
      <c r="G560" s="13">
        <f t="shared" ca="1" si="167"/>
        <v>1.0629347284510899</v>
      </c>
      <c r="H560" s="13">
        <f t="shared" ca="1" si="160"/>
        <v>1.0016076899999999</v>
      </c>
      <c r="I560" s="12">
        <f t="shared" si="168"/>
        <v>1.7500000000000002E-2</v>
      </c>
      <c r="J560" s="34">
        <f t="shared" si="169"/>
        <v>44606</v>
      </c>
      <c r="K560" s="2">
        <f t="shared" si="170"/>
        <v>4</v>
      </c>
      <c r="L560" s="17">
        <f t="shared" si="171"/>
        <v>4</v>
      </c>
      <c r="M560" s="11">
        <f t="shared" si="161"/>
        <v>1.000275413</v>
      </c>
      <c r="N560" s="11">
        <f t="shared" ca="1" si="162"/>
        <v>1.001883546</v>
      </c>
      <c r="O560" s="17">
        <f t="shared" si="172"/>
        <v>0</v>
      </c>
      <c r="P560" s="13">
        <f t="shared" ca="1" si="163"/>
        <v>18.83545999</v>
      </c>
      <c r="Q560" s="20">
        <f t="shared" si="164"/>
        <v>0</v>
      </c>
      <c r="R560" s="13">
        <f t="shared" si="173"/>
        <v>0</v>
      </c>
      <c r="S560" s="4" t="str">
        <f t="shared" si="174"/>
        <v>A+J=</v>
      </c>
      <c r="T560" s="34">
        <f t="shared" si="175"/>
        <v>44788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42">
        <f t="shared" si="165"/>
        <v>44611</v>
      </c>
      <c r="B561" s="72">
        <f t="shared" ca="1" si="176"/>
        <v>10023.549800000001</v>
      </c>
      <c r="C561" s="6">
        <f t="shared" si="166"/>
        <v>10000</v>
      </c>
      <c r="D561" s="12">
        <f ca="1">IF(A561&lt;$B$1,VLOOKUP(A561,[1]DI!$A$4:$B$15000,2,FALSE),0)</f>
        <v>0</v>
      </c>
      <c r="E561" s="13">
        <f t="shared" ca="1" si="159"/>
        <v>1</v>
      </c>
      <c r="F561" s="13">
        <f ca="1">(TRUNC(PRODUCT($E$12:$E560),16))</f>
        <v>1.06507124226015</v>
      </c>
      <c r="G561" s="13">
        <f t="shared" ca="1" si="167"/>
        <v>1.0629347284510899</v>
      </c>
      <c r="H561" s="13">
        <f t="shared" ca="1" si="160"/>
        <v>1.00201001</v>
      </c>
      <c r="I561" s="12">
        <f t="shared" si="168"/>
        <v>1.7500000000000002E-2</v>
      </c>
      <c r="J561" s="34">
        <f t="shared" si="169"/>
        <v>44606</v>
      </c>
      <c r="K561" s="2">
        <f t="shared" si="170"/>
        <v>4</v>
      </c>
      <c r="L561" s="17">
        <f t="shared" si="171"/>
        <v>5</v>
      </c>
      <c r="M561" s="11">
        <f t="shared" si="161"/>
        <v>1.000344278</v>
      </c>
      <c r="N561" s="11">
        <f t="shared" ca="1" si="162"/>
        <v>1.00235498</v>
      </c>
      <c r="O561" s="17">
        <f t="shared" si="172"/>
        <v>0</v>
      </c>
      <c r="P561" s="13">
        <f t="shared" ca="1" si="163"/>
        <v>23.549800000000001</v>
      </c>
      <c r="Q561" s="20">
        <f t="shared" si="164"/>
        <v>0</v>
      </c>
      <c r="R561" s="13">
        <f t="shared" si="173"/>
        <v>0</v>
      </c>
      <c r="S561" s="4" t="str">
        <f t="shared" si="174"/>
        <v>A+J=</v>
      </c>
      <c r="T561" s="34">
        <f t="shared" si="175"/>
        <v>44788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42">
        <f t="shared" si="165"/>
        <v>44612</v>
      </c>
      <c r="B562" s="72">
        <f t="shared" ca="1" si="176"/>
        <v>10023.549800000001</v>
      </c>
      <c r="C562" s="6">
        <f t="shared" si="166"/>
        <v>10000</v>
      </c>
      <c r="D562" s="12">
        <f ca="1">IF(A562&lt;$B$1,VLOOKUP(A562,[1]DI!$A$4:$B$15000,2,FALSE),0)</f>
        <v>0</v>
      </c>
      <c r="E562" s="13">
        <f t="shared" ca="1" si="159"/>
        <v>1</v>
      </c>
      <c r="F562" s="13">
        <f ca="1">(TRUNC(PRODUCT($E$12:$E561),16))</f>
        <v>1.06507124226015</v>
      </c>
      <c r="G562" s="13">
        <f t="shared" ca="1" si="167"/>
        <v>1.0629347284510899</v>
      </c>
      <c r="H562" s="13">
        <f t="shared" ca="1" si="160"/>
        <v>1.00201001</v>
      </c>
      <c r="I562" s="12">
        <f t="shared" si="168"/>
        <v>1.7500000000000002E-2</v>
      </c>
      <c r="J562" s="34">
        <f t="shared" si="169"/>
        <v>44606</v>
      </c>
      <c r="K562" s="2">
        <f t="shared" si="170"/>
        <v>4</v>
      </c>
      <c r="L562" s="17">
        <f t="shared" si="171"/>
        <v>5</v>
      </c>
      <c r="M562" s="11">
        <f t="shared" si="161"/>
        <v>1.000344278</v>
      </c>
      <c r="N562" s="11">
        <f t="shared" ca="1" si="162"/>
        <v>1.00235498</v>
      </c>
      <c r="O562" s="17">
        <f t="shared" si="172"/>
        <v>0</v>
      </c>
      <c r="P562" s="13">
        <f t="shared" ca="1" si="163"/>
        <v>23.549800000000001</v>
      </c>
      <c r="Q562" s="20">
        <f t="shared" si="164"/>
        <v>0</v>
      </c>
      <c r="R562" s="13">
        <f t="shared" si="173"/>
        <v>0</v>
      </c>
      <c r="S562" s="4" t="str">
        <f t="shared" si="174"/>
        <v>A+J=</v>
      </c>
      <c r="T562" s="34">
        <f t="shared" si="175"/>
        <v>44788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42">
        <f t="shared" si="165"/>
        <v>44613</v>
      </c>
      <c r="B563" s="72">
        <f t="shared" ca="1" si="176"/>
        <v>10023.549800000001</v>
      </c>
      <c r="C563" s="6">
        <f t="shared" si="166"/>
        <v>10000</v>
      </c>
      <c r="D563" s="12">
        <f ca="1">IF(A563&lt;$B$1,VLOOKUP(A563,[1]DI!$A$4:$B$15000,2,FALSE),0)</f>
        <v>0.1065</v>
      </c>
      <c r="E563" s="13">
        <f t="shared" ca="1" si="159"/>
        <v>1.00040168</v>
      </c>
      <c r="F563" s="13">
        <f ca="1">(TRUNC(PRODUCT($E$12:$E562),16))</f>
        <v>1.06507124226015</v>
      </c>
      <c r="G563" s="13">
        <f t="shared" ca="1" si="167"/>
        <v>1.0629347284510899</v>
      </c>
      <c r="H563" s="13">
        <f t="shared" ca="1" si="160"/>
        <v>1.00201001</v>
      </c>
      <c r="I563" s="12">
        <f t="shared" si="168"/>
        <v>1.7500000000000002E-2</v>
      </c>
      <c r="J563" s="34">
        <f t="shared" si="169"/>
        <v>44606</v>
      </c>
      <c r="K563" s="2">
        <f t="shared" si="170"/>
        <v>5</v>
      </c>
      <c r="L563" s="17">
        <f t="shared" si="171"/>
        <v>5</v>
      </c>
      <c r="M563" s="11">
        <f t="shared" si="161"/>
        <v>1.000344278</v>
      </c>
      <c r="N563" s="11">
        <f t="shared" ca="1" si="162"/>
        <v>1.00235498</v>
      </c>
      <c r="O563" s="17">
        <f t="shared" si="172"/>
        <v>0</v>
      </c>
      <c r="P563" s="13">
        <f t="shared" ca="1" si="163"/>
        <v>23.549800000000001</v>
      </c>
      <c r="Q563" s="20">
        <f t="shared" si="164"/>
        <v>0</v>
      </c>
      <c r="R563" s="13">
        <f t="shared" si="173"/>
        <v>0</v>
      </c>
      <c r="S563" s="4" t="str">
        <f t="shared" si="174"/>
        <v>A+J=</v>
      </c>
      <c r="T563" s="34">
        <f t="shared" si="175"/>
        <v>44788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42">
        <f t="shared" si="165"/>
        <v>44614</v>
      </c>
      <c r="B564" s="72">
        <f t="shared" ca="1" si="176"/>
        <v>10028.266449999999</v>
      </c>
      <c r="C564" s="6">
        <f t="shared" si="166"/>
        <v>10000</v>
      </c>
      <c r="D564" s="12">
        <f ca="1">IF(A564&lt;$B$1,VLOOKUP(A564,[1]DI!$A$4:$B$15000,2,FALSE),0)</f>
        <v>0.1065</v>
      </c>
      <c r="E564" s="13">
        <f t="shared" ca="1" si="159"/>
        <v>1.00040168</v>
      </c>
      <c r="F564" s="13">
        <f ca="1">(TRUNC(PRODUCT($E$12:$E563),16))</f>
        <v>1.06549906007674</v>
      </c>
      <c r="G564" s="13">
        <f t="shared" ca="1" si="167"/>
        <v>1.0629347284510899</v>
      </c>
      <c r="H564" s="13">
        <f t="shared" ca="1" si="160"/>
        <v>1.0024124999999999</v>
      </c>
      <c r="I564" s="12">
        <f t="shared" si="168"/>
        <v>1.7500000000000002E-2</v>
      </c>
      <c r="J564" s="34">
        <f t="shared" si="169"/>
        <v>44606</v>
      </c>
      <c r="K564" s="2">
        <f t="shared" si="170"/>
        <v>6</v>
      </c>
      <c r="L564" s="17">
        <f t="shared" si="171"/>
        <v>6</v>
      </c>
      <c r="M564" s="11">
        <f t="shared" si="161"/>
        <v>1.000413148</v>
      </c>
      <c r="N564" s="11">
        <f t="shared" ca="1" si="162"/>
        <v>1.0028266450000001</v>
      </c>
      <c r="O564" s="17">
        <f t="shared" si="172"/>
        <v>0</v>
      </c>
      <c r="P564" s="13">
        <f t="shared" ca="1" si="163"/>
        <v>28.266449999999999</v>
      </c>
      <c r="Q564" s="20">
        <f t="shared" si="164"/>
        <v>0</v>
      </c>
      <c r="R564" s="13">
        <f t="shared" si="173"/>
        <v>0</v>
      </c>
      <c r="S564" s="4" t="str">
        <f t="shared" si="174"/>
        <v>A+J=</v>
      </c>
      <c r="T564" s="34">
        <f t="shared" si="175"/>
        <v>44788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42">
        <f t="shared" si="165"/>
        <v>44615</v>
      </c>
      <c r="B565" s="72">
        <f t="shared" ca="1" si="176"/>
        <v>10032.985299989999</v>
      </c>
      <c r="C565" s="6">
        <f t="shared" si="166"/>
        <v>10000</v>
      </c>
      <c r="D565" s="12">
        <f ca="1">IF(A565&lt;$B$1,VLOOKUP(A565,[1]DI!$A$4:$B$15000,2,FALSE),0)</f>
        <v>0.1065</v>
      </c>
      <c r="E565" s="13">
        <f t="shared" ca="1" si="159"/>
        <v>1.00040168</v>
      </c>
      <c r="F565" s="13">
        <f ca="1">(TRUNC(PRODUCT($E$12:$E564),16))</f>
        <v>1.0659270497391899</v>
      </c>
      <c r="G565" s="13">
        <f t="shared" ca="1" si="167"/>
        <v>1.0629347284510899</v>
      </c>
      <c r="H565" s="13">
        <f t="shared" ca="1" si="160"/>
        <v>1.00281515</v>
      </c>
      <c r="I565" s="12">
        <f t="shared" si="168"/>
        <v>1.7500000000000002E-2</v>
      </c>
      <c r="J565" s="34">
        <f t="shared" si="169"/>
        <v>44606</v>
      </c>
      <c r="K565" s="2">
        <f t="shared" si="170"/>
        <v>7</v>
      </c>
      <c r="L565" s="17">
        <f t="shared" si="171"/>
        <v>7</v>
      </c>
      <c r="M565" s="11">
        <f t="shared" si="161"/>
        <v>1.000482023</v>
      </c>
      <c r="N565" s="11">
        <f t="shared" ca="1" si="162"/>
        <v>1.0032985299999999</v>
      </c>
      <c r="O565" s="17">
        <f t="shared" si="172"/>
        <v>0</v>
      </c>
      <c r="P565" s="13">
        <f t="shared" ca="1" si="163"/>
        <v>32.985299990000001</v>
      </c>
      <c r="Q565" s="20">
        <f t="shared" si="164"/>
        <v>0</v>
      </c>
      <c r="R565" s="13">
        <f t="shared" si="173"/>
        <v>0</v>
      </c>
      <c r="S565" s="4" t="str">
        <f t="shared" si="174"/>
        <v>A+J=</v>
      </c>
      <c r="T565" s="34">
        <f t="shared" si="175"/>
        <v>44788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42">
        <f t="shared" si="165"/>
        <v>44616</v>
      </c>
      <c r="B566" s="72">
        <f t="shared" ca="1" si="176"/>
        <v>10037.70634999</v>
      </c>
      <c r="C566" s="6">
        <f t="shared" si="166"/>
        <v>10000</v>
      </c>
      <c r="D566" s="12">
        <f ca="1">IF(A566&lt;$B$1,VLOOKUP(A566,[1]DI!$A$4:$B$15000,2,FALSE),0)</f>
        <v>0.1065</v>
      </c>
      <c r="E566" s="13">
        <f t="shared" ca="1" si="159"/>
        <v>1.00040168</v>
      </c>
      <c r="F566" s="13">
        <f ca="1">(TRUNC(PRODUCT($E$12:$E565),16))</f>
        <v>1.06635521131653</v>
      </c>
      <c r="G566" s="13">
        <f t="shared" ca="1" si="167"/>
        <v>1.0629347284510899</v>
      </c>
      <c r="H566" s="13">
        <f t="shared" ca="1" si="160"/>
        <v>1.00321796</v>
      </c>
      <c r="I566" s="12">
        <f t="shared" si="168"/>
        <v>1.7500000000000002E-2</v>
      </c>
      <c r="J566" s="34">
        <f t="shared" si="169"/>
        <v>44606</v>
      </c>
      <c r="K566" s="2">
        <f t="shared" si="170"/>
        <v>8</v>
      </c>
      <c r="L566" s="17">
        <f t="shared" si="171"/>
        <v>8</v>
      </c>
      <c r="M566" s="11">
        <f t="shared" si="161"/>
        <v>1.0005509020000001</v>
      </c>
      <c r="N566" s="11">
        <f t="shared" ca="1" si="162"/>
        <v>1.003770635</v>
      </c>
      <c r="O566" s="17">
        <f t="shared" si="172"/>
        <v>0</v>
      </c>
      <c r="P566" s="13">
        <f t="shared" ca="1" si="163"/>
        <v>37.70634999</v>
      </c>
      <c r="Q566" s="20">
        <f t="shared" si="164"/>
        <v>0</v>
      </c>
      <c r="R566" s="13">
        <f t="shared" si="173"/>
        <v>0</v>
      </c>
      <c r="S566" s="4" t="str">
        <f t="shared" si="174"/>
        <v>A+J=</v>
      </c>
      <c r="T566" s="34">
        <f t="shared" si="175"/>
        <v>44788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42">
        <f t="shared" si="165"/>
        <v>44617</v>
      </c>
      <c r="B567" s="72">
        <f t="shared" ca="1" si="176"/>
        <v>10042.429599999999</v>
      </c>
      <c r="C567" s="6">
        <f t="shared" si="166"/>
        <v>10000</v>
      </c>
      <c r="D567" s="12">
        <f ca="1">IF(A567&lt;$B$1,VLOOKUP(A567,[1]DI!$A$4:$B$15000,2,FALSE),0)</f>
        <v>0.1065</v>
      </c>
      <c r="E567" s="13">
        <f t="shared" ca="1" si="159"/>
        <v>1.00040168</v>
      </c>
      <c r="F567" s="13">
        <f ca="1">(TRUNC(PRODUCT($E$12:$E566),16))</f>
        <v>1.06678354487781</v>
      </c>
      <c r="G567" s="13">
        <f t="shared" ca="1" si="167"/>
        <v>1.0629347284510899</v>
      </c>
      <c r="H567" s="13">
        <f t="shared" ca="1" si="160"/>
        <v>1.0036209300000001</v>
      </c>
      <c r="I567" s="12">
        <f t="shared" si="168"/>
        <v>1.7500000000000002E-2</v>
      </c>
      <c r="J567" s="34">
        <f t="shared" si="169"/>
        <v>44606</v>
      </c>
      <c r="K567" s="2">
        <f t="shared" si="170"/>
        <v>9</v>
      </c>
      <c r="L567" s="17">
        <f t="shared" si="171"/>
        <v>9</v>
      </c>
      <c r="M567" s="11">
        <f t="shared" si="161"/>
        <v>1.0006197859999999</v>
      </c>
      <c r="N567" s="11">
        <f t="shared" ca="1" si="162"/>
        <v>1.00424296</v>
      </c>
      <c r="O567" s="17">
        <f t="shared" si="172"/>
        <v>0</v>
      </c>
      <c r="P567" s="13">
        <f t="shared" ca="1" si="163"/>
        <v>42.429600000000001</v>
      </c>
      <c r="Q567" s="20">
        <f t="shared" si="164"/>
        <v>0</v>
      </c>
      <c r="R567" s="13">
        <f t="shared" si="173"/>
        <v>0</v>
      </c>
      <c r="S567" s="4" t="str">
        <f t="shared" si="174"/>
        <v>A+J=</v>
      </c>
      <c r="T567" s="34">
        <f t="shared" si="175"/>
        <v>44788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42">
        <f t="shared" si="165"/>
        <v>44618</v>
      </c>
      <c r="B568" s="72">
        <f t="shared" ca="1" si="176"/>
        <v>10047.15516</v>
      </c>
      <c r="C568" s="6">
        <f t="shared" si="166"/>
        <v>10000</v>
      </c>
      <c r="D568" s="12">
        <f ca="1">IF(A568&lt;$B$1,VLOOKUP(A568,[1]DI!$A$4:$B$15000,2,FALSE),0)</f>
        <v>0</v>
      </c>
      <c r="E568" s="13">
        <f t="shared" ca="1" si="159"/>
        <v>1</v>
      </c>
      <c r="F568" s="13">
        <f ca="1">(TRUNC(PRODUCT($E$12:$E567),16))</f>
        <v>1.0672120504921201</v>
      </c>
      <c r="G568" s="13">
        <f t="shared" ca="1" si="167"/>
        <v>1.0629347284510899</v>
      </c>
      <c r="H568" s="13">
        <f t="shared" ca="1" si="160"/>
        <v>1.00402407</v>
      </c>
      <c r="I568" s="12">
        <f t="shared" si="168"/>
        <v>1.7500000000000002E-2</v>
      </c>
      <c r="J568" s="34">
        <f t="shared" si="169"/>
        <v>44606</v>
      </c>
      <c r="K568" s="2">
        <f t="shared" si="170"/>
        <v>9</v>
      </c>
      <c r="L568" s="17">
        <f t="shared" si="171"/>
        <v>10</v>
      </c>
      <c r="M568" s="11">
        <f t="shared" si="161"/>
        <v>1.0006886749999999</v>
      </c>
      <c r="N568" s="11">
        <f t="shared" ca="1" si="162"/>
        <v>1.0047155160000001</v>
      </c>
      <c r="O568" s="17">
        <f t="shared" si="172"/>
        <v>0</v>
      </c>
      <c r="P568" s="13">
        <f t="shared" ca="1" si="163"/>
        <v>47.155160000000002</v>
      </c>
      <c r="Q568" s="20">
        <f t="shared" si="164"/>
        <v>0</v>
      </c>
      <c r="R568" s="13">
        <f t="shared" si="173"/>
        <v>0</v>
      </c>
      <c r="S568" s="4" t="str">
        <f t="shared" si="174"/>
        <v>A+J=</v>
      </c>
      <c r="T568" s="34">
        <f t="shared" si="175"/>
        <v>44788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42">
        <f t="shared" si="165"/>
        <v>44619</v>
      </c>
      <c r="B569" s="72">
        <f t="shared" ca="1" si="176"/>
        <v>10047.15516</v>
      </c>
      <c r="C569" s="6">
        <f t="shared" si="166"/>
        <v>10000</v>
      </c>
      <c r="D569" s="12">
        <f ca="1">IF(A569&lt;$B$1,VLOOKUP(A569,[1]DI!$A$4:$B$15000,2,FALSE),0)</f>
        <v>0</v>
      </c>
      <c r="E569" s="13">
        <f t="shared" ca="1" si="159"/>
        <v>1</v>
      </c>
      <c r="F569" s="13">
        <f ca="1">(TRUNC(PRODUCT($E$12:$E568),16))</f>
        <v>1.0672120504921201</v>
      </c>
      <c r="G569" s="13">
        <f t="shared" ca="1" si="167"/>
        <v>1.0629347284510899</v>
      </c>
      <c r="H569" s="13">
        <f t="shared" ca="1" si="160"/>
        <v>1.00402407</v>
      </c>
      <c r="I569" s="12">
        <f t="shared" si="168"/>
        <v>1.7500000000000002E-2</v>
      </c>
      <c r="J569" s="34">
        <f t="shared" si="169"/>
        <v>44606</v>
      </c>
      <c r="K569" s="2">
        <f t="shared" si="170"/>
        <v>9</v>
      </c>
      <c r="L569" s="17">
        <f t="shared" si="171"/>
        <v>10</v>
      </c>
      <c r="M569" s="11">
        <f t="shared" si="161"/>
        <v>1.0006886749999999</v>
      </c>
      <c r="N569" s="11">
        <f t="shared" ca="1" si="162"/>
        <v>1.0047155160000001</v>
      </c>
      <c r="O569" s="17">
        <f t="shared" si="172"/>
        <v>0</v>
      </c>
      <c r="P569" s="13">
        <f t="shared" ca="1" si="163"/>
        <v>47.155160000000002</v>
      </c>
      <c r="Q569" s="20">
        <f t="shared" si="164"/>
        <v>0</v>
      </c>
      <c r="R569" s="13">
        <f t="shared" si="173"/>
        <v>0</v>
      </c>
      <c r="S569" s="4" t="str">
        <f t="shared" si="174"/>
        <v>A+J=</v>
      </c>
      <c r="T569" s="34">
        <f t="shared" si="175"/>
        <v>44788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42">
        <f t="shared" si="165"/>
        <v>44620</v>
      </c>
      <c r="B570" s="72">
        <f t="shared" ca="1" si="176"/>
        <v>10047.15516</v>
      </c>
      <c r="C570" s="6">
        <f t="shared" si="166"/>
        <v>10000</v>
      </c>
      <c r="D570" s="12">
        <f ca="1">IF(A570&lt;$B$1,VLOOKUP(A570,[1]DI!$A$4:$B$15000,2,FALSE),0)</f>
        <v>0</v>
      </c>
      <c r="E570" s="13">
        <f t="shared" ca="1" si="159"/>
        <v>1</v>
      </c>
      <c r="F570" s="13">
        <f ca="1">(TRUNC(PRODUCT($E$12:$E569),16))</f>
        <v>1.0672120504921201</v>
      </c>
      <c r="G570" s="13">
        <f t="shared" ca="1" si="167"/>
        <v>1.0629347284510899</v>
      </c>
      <c r="H570" s="13">
        <f t="shared" ca="1" si="160"/>
        <v>1.00402407</v>
      </c>
      <c r="I570" s="12">
        <f t="shared" si="168"/>
        <v>1.7500000000000002E-2</v>
      </c>
      <c r="J570" s="34">
        <f t="shared" si="169"/>
        <v>44606</v>
      </c>
      <c r="K570" s="2">
        <f t="shared" si="170"/>
        <v>9</v>
      </c>
      <c r="L570" s="17">
        <f t="shared" si="171"/>
        <v>10</v>
      </c>
      <c r="M570" s="11">
        <f t="shared" si="161"/>
        <v>1.0006886749999999</v>
      </c>
      <c r="N570" s="11">
        <f t="shared" ca="1" si="162"/>
        <v>1.0047155160000001</v>
      </c>
      <c r="O570" s="17">
        <f t="shared" si="172"/>
        <v>0</v>
      </c>
      <c r="P570" s="13">
        <f t="shared" ca="1" si="163"/>
        <v>47.155160000000002</v>
      </c>
      <c r="Q570" s="20">
        <f t="shared" si="164"/>
        <v>0</v>
      </c>
      <c r="R570" s="13">
        <f t="shared" si="173"/>
        <v>0</v>
      </c>
      <c r="S570" s="4" t="str">
        <f t="shared" si="174"/>
        <v>A+J=</v>
      </c>
      <c r="T570" s="34">
        <f t="shared" si="175"/>
        <v>44788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42">
        <f t="shared" si="165"/>
        <v>44621</v>
      </c>
      <c r="B571" s="72">
        <f t="shared" ca="1" si="176"/>
        <v>10047.15516</v>
      </c>
      <c r="C571" s="6">
        <f t="shared" si="166"/>
        <v>10000</v>
      </c>
      <c r="D571" s="12">
        <f ca="1">IF(A571&lt;$B$1,VLOOKUP(A571,[1]DI!$A$4:$B$15000,2,FALSE),0)</f>
        <v>0</v>
      </c>
      <c r="E571" s="13">
        <f t="shared" ca="1" si="159"/>
        <v>1</v>
      </c>
      <c r="F571" s="13">
        <f ca="1">(TRUNC(PRODUCT($E$12:$E570),16))</f>
        <v>1.0672120504921201</v>
      </c>
      <c r="G571" s="13">
        <f t="shared" ca="1" si="167"/>
        <v>1.0629347284510899</v>
      </c>
      <c r="H571" s="13">
        <f t="shared" ca="1" si="160"/>
        <v>1.00402407</v>
      </c>
      <c r="I571" s="12">
        <f t="shared" si="168"/>
        <v>1.7500000000000002E-2</v>
      </c>
      <c r="J571" s="34">
        <f t="shared" si="169"/>
        <v>44606</v>
      </c>
      <c r="K571" s="2">
        <f t="shared" si="170"/>
        <v>9</v>
      </c>
      <c r="L571" s="17">
        <f t="shared" si="171"/>
        <v>10</v>
      </c>
      <c r="M571" s="11">
        <f t="shared" si="161"/>
        <v>1.0006886749999999</v>
      </c>
      <c r="N571" s="11">
        <f t="shared" ca="1" si="162"/>
        <v>1.0047155160000001</v>
      </c>
      <c r="O571" s="17">
        <f t="shared" si="172"/>
        <v>0</v>
      </c>
      <c r="P571" s="13">
        <f t="shared" ca="1" si="163"/>
        <v>47.155160000000002</v>
      </c>
      <c r="Q571" s="20">
        <f t="shared" si="164"/>
        <v>0</v>
      </c>
      <c r="R571" s="13">
        <f t="shared" si="173"/>
        <v>0</v>
      </c>
      <c r="S571" s="4" t="str">
        <f t="shared" si="174"/>
        <v>A+J=</v>
      </c>
      <c r="T571" s="34">
        <f t="shared" si="175"/>
        <v>44788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42">
        <f t="shared" si="165"/>
        <v>44622</v>
      </c>
      <c r="B572" s="72">
        <f t="shared" ca="1" si="176"/>
        <v>10047.15516</v>
      </c>
      <c r="C572" s="6">
        <f t="shared" si="166"/>
        <v>10000</v>
      </c>
      <c r="D572" s="12">
        <f ca="1">IF(A572&lt;$B$1,VLOOKUP(A572,[1]DI!$A$4:$B$15000,2,FALSE),0)</f>
        <v>0.1065</v>
      </c>
      <c r="E572" s="13">
        <f t="shared" ca="1" si="159"/>
        <v>1.00040168</v>
      </c>
      <c r="F572" s="13">
        <f ca="1">(TRUNC(PRODUCT($E$12:$E571),16))</f>
        <v>1.0672120504921201</v>
      </c>
      <c r="G572" s="13">
        <f t="shared" ca="1" si="167"/>
        <v>1.0629347284510899</v>
      </c>
      <c r="H572" s="13">
        <f t="shared" ca="1" si="160"/>
        <v>1.00402407</v>
      </c>
      <c r="I572" s="12">
        <f t="shared" si="168"/>
        <v>1.7500000000000002E-2</v>
      </c>
      <c r="J572" s="34">
        <f t="shared" si="169"/>
        <v>44606</v>
      </c>
      <c r="K572" s="2">
        <f t="shared" si="170"/>
        <v>10</v>
      </c>
      <c r="L572" s="17">
        <f t="shared" si="171"/>
        <v>10</v>
      </c>
      <c r="M572" s="11">
        <f t="shared" si="161"/>
        <v>1.0006886749999999</v>
      </c>
      <c r="N572" s="11">
        <f t="shared" ca="1" si="162"/>
        <v>1.0047155160000001</v>
      </c>
      <c r="O572" s="17">
        <f t="shared" si="172"/>
        <v>0</v>
      </c>
      <c r="P572" s="13">
        <f t="shared" ca="1" si="163"/>
        <v>47.155160000000002</v>
      </c>
      <c r="Q572" s="20">
        <f t="shared" si="164"/>
        <v>0</v>
      </c>
      <c r="R572" s="13">
        <f t="shared" si="173"/>
        <v>0</v>
      </c>
      <c r="S572" s="4" t="str">
        <f t="shared" si="174"/>
        <v>A+J=</v>
      </c>
      <c r="T572" s="34">
        <f t="shared" si="175"/>
        <v>44788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42">
        <f t="shared" si="165"/>
        <v>44623</v>
      </c>
      <c r="B573" s="72">
        <f t="shared" ca="1" si="176"/>
        <v>10051.88283</v>
      </c>
      <c r="C573" s="6">
        <f t="shared" si="166"/>
        <v>10000</v>
      </c>
      <c r="D573" s="12">
        <f ca="1">IF(A573&lt;$B$1,VLOOKUP(A573,[1]DI!$A$4:$B$15000,2,FALSE),0)</f>
        <v>0.1065</v>
      </c>
      <c r="E573" s="13">
        <f t="shared" ca="1" si="159"/>
        <v>1.00040168</v>
      </c>
      <c r="F573" s="13">
        <f ca="1">(TRUNC(PRODUCT($E$12:$E572),16))</f>
        <v>1.06764072822856</v>
      </c>
      <c r="G573" s="13">
        <f t="shared" ca="1" si="167"/>
        <v>1.0629347284510899</v>
      </c>
      <c r="H573" s="13">
        <f t="shared" ca="1" si="160"/>
        <v>1.00442736</v>
      </c>
      <c r="I573" s="12">
        <f t="shared" si="168"/>
        <v>1.7500000000000002E-2</v>
      </c>
      <c r="J573" s="34">
        <f t="shared" si="169"/>
        <v>44606</v>
      </c>
      <c r="K573" s="2">
        <f t="shared" si="170"/>
        <v>11</v>
      </c>
      <c r="L573" s="17">
        <f t="shared" si="171"/>
        <v>11</v>
      </c>
      <c r="M573" s="11">
        <f t="shared" si="161"/>
        <v>1.0007575689999999</v>
      </c>
      <c r="N573" s="11">
        <f t="shared" ca="1" si="162"/>
        <v>1.0051882830000001</v>
      </c>
      <c r="O573" s="17">
        <f t="shared" si="172"/>
        <v>0</v>
      </c>
      <c r="P573" s="13">
        <f t="shared" ca="1" si="163"/>
        <v>51.882829999999998</v>
      </c>
      <c r="Q573" s="20">
        <f t="shared" si="164"/>
        <v>0</v>
      </c>
      <c r="R573" s="13">
        <f t="shared" si="173"/>
        <v>0</v>
      </c>
      <c r="S573" s="4" t="str">
        <f t="shared" si="174"/>
        <v>A+J=</v>
      </c>
      <c r="T573" s="34">
        <f t="shared" si="175"/>
        <v>44788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42">
        <f t="shared" si="165"/>
        <v>44624</v>
      </c>
      <c r="B574" s="72">
        <f t="shared" ca="1" si="176"/>
        <v>10056.61279999</v>
      </c>
      <c r="C574" s="6">
        <f t="shared" si="166"/>
        <v>10000</v>
      </c>
      <c r="D574" s="12">
        <f ca="1">IF(A574&lt;$B$1,VLOOKUP(A574,[1]DI!$A$4:$B$15000,2,FALSE),0)</f>
        <v>0.1065</v>
      </c>
      <c r="E574" s="13">
        <f t="shared" ca="1" si="159"/>
        <v>1.00040168</v>
      </c>
      <c r="F574" s="13">
        <f ca="1">(TRUNC(PRODUCT($E$12:$E573),16))</f>
        <v>1.0680695781562699</v>
      </c>
      <c r="G574" s="13">
        <f t="shared" ca="1" si="167"/>
        <v>1.0629347284510899</v>
      </c>
      <c r="H574" s="13">
        <f t="shared" ca="1" si="160"/>
        <v>1.00483082</v>
      </c>
      <c r="I574" s="12">
        <f t="shared" si="168"/>
        <v>1.7500000000000002E-2</v>
      </c>
      <c r="J574" s="34">
        <f t="shared" si="169"/>
        <v>44606</v>
      </c>
      <c r="K574" s="2">
        <f t="shared" si="170"/>
        <v>12</v>
      </c>
      <c r="L574" s="17">
        <f t="shared" si="171"/>
        <v>12</v>
      </c>
      <c r="M574" s="11">
        <f t="shared" si="161"/>
        <v>1.000826467</v>
      </c>
      <c r="N574" s="11">
        <f t="shared" ca="1" si="162"/>
        <v>1.00566128</v>
      </c>
      <c r="O574" s="17">
        <f t="shared" si="172"/>
        <v>0</v>
      </c>
      <c r="P574" s="13">
        <f t="shared" ca="1" si="163"/>
        <v>56.612799989999999</v>
      </c>
      <c r="Q574" s="20">
        <f t="shared" si="164"/>
        <v>0</v>
      </c>
      <c r="R574" s="13">
        <f t="shared" si="173"/>
        <v>0</v>
      </c>
      <c r="S574" s="4" t="str">
        <f t="shared" si="174"/>
        <v>A+J=</v>
      </c>
      <c r="T574" s="34">
        <f t="shared" si="175"/>
        <v>44788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42">
        <f t="shared" si="165"/>
        <v>44625</v>
      </c>
      <c r="B575" s="72">
        <f t="shared" ca="1" si="176"/>
        <v>10061.344969989999</v>
      </c>
      <c r="C575" s="6">
        <f t="shared" si="166"/>
        <v>10000</v>
      </c>
      <c r="D575" s="12">
        <f ca="1">IF(A575&lt;$B$1,VLOOKUP(A575,[1]DI!$A$4:$B$15000,2,FALSE),0)</f>
        <v>0</v>
      </c>
      <c r="E575" s="13">
        <f t="shared" ca="1" si="159"/>
        <v>1</v>
      </c>
      <c r="F575" s="13">
        <f ca="1">(TRUNC(PRODUCT($E$12:$E574),16))</f>
        <v>1.0684986003444299</v>
      </c>
      <c r="G575" s="13">
        <f t="shared" ca="1" si="167"/>
        <v>1.0629347284510899</v>
      </c>
      <c r="H575" s="13">
        <f t="shared" ca="1" si="160"/>
        <v>1.00523444</v>
      </c>
      <c r="I575" s="12">
        <f t="shared" si="168"/>
        <v>1.7500000000000002E-2</v>
      </c>
      <c r="J575" s="34">
        <f t="shared" si="169"/>
        <v>44606</v>
      </c>
      <c r="K575" s="2">
        <f t="shared" si="170"/>
        <v>12</v>
      </c>
      <c r="L575" s="17">
        <f t="shared" si="171"/>
        <v>13</v>
      </c>
      <c r="M575" s="11">
        <f t="shared" si="161"/>
        <v>1.0008953700000001</v>
      </c>
      <c r="N575" s="11">
        <f t="shared" ca="1" si="162"/>
        <v>1.0061344969999999</v>
      </c>
      <c r="O575" s="17">
        <f t="shared" si="172"/>
        <v>0</v>
      </c>
      <c r="P575" s="13">
        <f t="shared" ca="1" si="163"/>
        <v>61.344969990000003</v>
      </c>
      <c r="Q575" s="20">
        <f t="shared" si="164"/>
        <v>0</v>
      </c>
      <c r="R575" s="13">
        <f t="shared" si="173"/>
        <v>0</v>
      </c>
      <c r="S575" s="4" t="str">
        <f t="shared" si="174"/>
        <v>A+J=</v>
      </c>
      <c r="T575" s="34">
        <f t="shared" si="175"/>
        <v>44788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42">
        <f t="shared" si="165"/>
        <v>44626</v>
      </c>
      <c r="B576" s="72">
        <f t="shared" ca="1" si="176"/>
        <v>10061.344969989999</v>
      </c>
      <c r="C576" s="6">
        <f t="shared" si="166"/>
        <v>10000</v>
      </c>
      <c r="D576" s="12">
        <f ca="1">IF(A576&lt;$B$1,VLOOKUP(A576,[1]DI!$A$4:$B$15000,2,FALSE),0)</f>
        <v>0</v>
      </c>
      <c r="E576" s="13">
        <f t="shared" ca="1" si="159"/>
        <v>1</v>
      </c>
      <c r="F576" s="13">
        <f ca="1">(TRUNC(PRODUCT($E$12:$E575),16))</f>
        <v>1.0684986003444299</v>
      </c>
      <c r="G576" s="13">
        <f t="shared" ca="1" si="167"/>
        <v>1.0629347284510899</v>
      </c>
      <c r="H576" s="13">
        <f t="shared" ca="1" si="160"/>
        <v>1.00523444</v>
      </c>
      <c r="I576" s="12">
        <f t="shared" si="168"/>
        <v>1.7500000000000002E-2</v>
      </c>
      <c r="J576" s="34">
        <f t="shared" si="169"/>
        <v>44606</v>
      </c>
      <c r="K576" s="2">
        <f t="shared" si="170"/>
        <v>12</v>
      </c>
      <c r="L576" s="17">
        <f t="shared" si="171"/>
        <v>13</v>
      </c>
      <c r="M576" s="11">
        <f t="shared" si="161"/>
        <v>1.0008953700000001</v>
      </c>
      <c r="N576" s="11">
        <f t="shared" ca="1" si="162"/>
        <v>1.0061344969999999</v>
      </c>
      <c r="O576" s="17">
        <f t="shared" si="172"/>
        <v>0</v>
      </c>
      <c r="P576" s="13">
        <f t="shared" ca="1" si="163"/>
        <v>61.344969990000003</v>
      </c>
      <c r="Q576" s="20">
        <f t="shared" si="164"/>
        <v>0</v>
      </c>
      <c r="R576" s="13">
        <f t="shared" si="173"/>
        <v>0</v>
      </c>
      <c r="S576" s="4" t="str">
        <f t="shared" si="174"/>
        <v>A+J=</v>
      </c>
      <c r="T576" s="34">
        <f t="shared" si="175"/>
        <v>44788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42">
        <f t="shared" si="165"/>
        <v>44627</v>
      </c>
      <c r="B577" s="72">
        <f t="shared" ca="1" si="176"/>
        <v>10061.344969989999</v>
      </c>
      <c r="C577" s="6">
        <f t="shared" si="166"/>
        <v>10000</v>
      </c>
      <c r="D577" s="12">
        <f ca="1">IF(A577&lt;$B$1,VLOOKUP(A577,[1]DI!$A$4:$B$15000,2,FALSE),0)</f>
        <v>0.1065</v>
      </c>
      <c r="E577" s="13">
        <f t="shared" ca="1" si="159"/>
        <v>1.00040168</v>
      </c>
      <c r="F577" s="13">
        <f ca="1">(TRUNC(PRODUCT($E$12:$E576),16))</f>
        <v>1.0684986003444299</v>
      </c>
      <c r="G577" s="13">
        <f t="shared" ca="1" si="167"/>
        <v>1.0629347284510899</v>
      </c>
      <c r="H577" s="13">
        <f t="shared" ca="1" si="160"/>
        <v>1.00523444</v>
      </c>
      <c r="I577" s="12">
        <f t="shared" si="168"/>
        <v>1.7500000000000002E-2</v>
      </c>
      <c r="J577" s="34">
        <f t="shared" si="169"/>
        <v>44606</v>
      </c>
      <c r="K577" s="2">
        <f t="shared" si="170"/>
        <v>13</v>
      </c>
      <c r="L577" s="17">
        <f t="shared" si="171"/>
        <v>13</v>
      </c>
      <c r="M577" s="11">
        <f t="shared" si="161"/>
        <v>1.0008953700000001</v>
      </c>
      <c r="N577" s="11">
        <f t="shared" ca="1" si="162"/>
        <v>1.0061344969999999</v>
      </c>
      <c r="O577" s="17">
        <f t="shared" si="172"/>
        <v>0</v>
      </c>
      <c r="P577" s="13">
        <f t="shared" ca="1" si="163"/>
        <v>61.344969990000003</v>
      </c>
      <c r="Q577" s="20">
        <f t="shared" si="164"/>
        <v>0</v>
      </c>
      <c r="R577" s="13">
        <f t="shared" si="173"/>
        <v>0</v>
      </c>
      <c r="S577" s="4" t="str">
        <f t="shared" si="174"/>
        <v>A+J=</v>
      </c>
      <c r="T577" s="34">
        <f t="shared" si="175"/>
        <v>44788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42">
        <f t="shared" si="165"/>
        <v>44628</v>
      </c>
      <c r="B578" s="72">
        <f t="shared" ca="1" si="176"/>
        <v>10066.079449999999</v>
      </c>
      <c r="C578" s="6">
        <f t="shared" si="166"/>
        <v>10000</v>
      </c>
      <c r="D578" s="12">
        <f ca="1">IF(A578&lt;$B$1,VLOOKUP(A578,[1]DI!$A$4:$B$15000,2,FALSE),0)</f>
        <v>0.1065</v>
      </c>
      <c r="E578" s="13">
        <f t="shared" ca="1" si="159"/>
        <v>1.00040168</v>
      </c>
      <c r="F578" s="13">
        <f ca="1">(TRUNC(PRODUCT($E$12:$E577),16))</f>
        <v>1.06892779486221</v>
      </c>
      <c r="G578" s="13">
        <f t="shared" ca="1" si="167"/>
        <v>1.0629347284510899</v>
      </c>
      <c r="H578" s="13">
        <f t="shared" ca="1" si="160"/>
        <v>1.00563823</v>
      </c>
      <c r="I578" s="12">
        <f t="shared" si="168"/>
        <v>1.7500000000000002E-2</v>
      </c>
      <c r="J578" s="34">
        <f t="shared" si="169"/>
        <v>44606</v>
      </c>
      <c r="K578" s="2">
        <f t="shared" si="170"/>
        <v>14</v>
      </c>
      <c r="L578" s="17">
        <f t="shared" si="171"/>
        <v>14</v>
      </c>
      <c r="M578" s="11">
        <f t="shared" si="161"/>
        <v>1.0009642780000001</v>
      </c>
      <c r="N578" s="11">
        <f t="shared" ca="1" si="162"/>
        <v>1.0066079450000001</v>
      </c>
      <c r="O578" s="17">
        <f t="shared" si="172"/>
        <v>0</v>
      </c>
      <c r="P578" s="13">
        <f t="shared" ca="1" si="163"/>
        <v>66.079449999999994</v>
      </c>
      <c r="Q578" s="20">
        <f t="shared" si="164"/>
        <v>0</v>
      </c>
      <c r="R578" s="13">
        <f t="shared" si="173"/>
        <v>0</v>
      </c>
      <c r="S578" s="4" t="str">
        <f t="shared" si="174"/>
        <v>A+J=</v>
      </c>
      <c r="T578" s="34">
        <f t="shared" si="175"/>
        <v>44788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42">
        <f t="shared" si="165"/>
        <v>44629</v>
      </c>
      <c r="B579" s="72">
        <f t="shared" ca="1" si="176"/>
        <v>10070.81603</v>
      </c>
      <c r="C579" s="6">
        <f t="shared" si="166"/>
        <v>10000</v>
      </c>
      <c r="D579" s="12">
        <f ca="1">IF(A579&lt;$B$1,VLOOKUP(A579,[1]DI!$A$4:$B$15000,2,FALSE),0)</f>
        <v>0.1065</v>
      </c>
      <c r="E579" s="13">
        <f t="shared" ca="1" si="159"/>
        <v>1.00040168</v>
      </c>
      <c r="F579" s="13">
        <f ca="1">(TRUNC(PRODUCT($E$12:$E578),16))</f>
        <v>1.06935716177885</v>
      </c>
      <c r="G579" s="13">
        <f t="shared" ca="1" si="167"/>
        <v>1.0629347284510899</v>
      </c>
      <c r="H579" s="13">
        <f t="shared" ca="1" si="160"/>
        <v>1.00604217</v>
      </c>
      <c r="I579" s="12">
        <f t="shared" si="168"/>
        <v>1.7500000000000002E-2</v>
      </c>
      <c r="J579" s="34">
        <f t="shared" si="169"/>
        <v>44606</v>
      </c>
      <c r="K579" s="2">
        <f t="shared" si="170"/>
        <v>15</v>
      </c>
      <c r="L579" s="17">
        <f t="shared" si="171"/>
        <v>15</v>
      </c>
      <c r="M579" s="11">
        <f t="shared" si="161"/>
        <v>1.00103319</v>
      </c>
      <c r="N579" s="11">
        <f t="shared" ca="1" si="162"/>
        <v>1.007081603</v>
      </c>
      <c r="O579" s="17">
        <f t="shared" si="172"/>
        <v>0</v>
      </c>
      <c r="P579" s="13">
        <f t="shared" ca="1" si="163"/>
        <v>70.816029999999998</v>
      </c>
      <c r="Q579" s="20">
        <f t="shared" si="164"/>
        <v>0</v>
      </c>
      <c r="R579" s="13">
        <f t="shared" si="173"/>
        <v>0</v>
      </c>
      <c r="S579" s="4" t="str">
        <f t="shared" si="174"/>
        <v>A+J=</v>
      </c>
      <c r="T579" s="34">
        <f t="shared" si="175"/>
        <v>44788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42">
        <f t="shared" si="165"/>
        <v>44630</v>
      </c>
      <c r="B580" s="72">
        <f t="shared" ca="1" si="176"/>
        <v>10075.55492</v>
      </c>
      <c r="C580" s="6">
        <f t="shared" si="166"/>
        <v>10000</v>
      </c>
      <c r="D580" s="12">
        <f ca="1">IF(A580&lt;$B$1,VLOOKUP(A580,[1]DI!$A$4:$B$15000,2,FALSE),0)</f>
        <v>0.1065</v>
      </c>
      <c r="E580" s="13">
        <f t="shared" ca="1" si="159"/>
        <v>1.00040168</v>
      </c>
      <c r="F580" s="13">
        <f ca="1">(TRUNC(PRODUCT($E$12:$E579),16))</f>
        <v>1.0697867011636</v>
      </c>
      <c r="G580" s="13">
        <f t="shared" ca="1" si="167"/>
        <v>1.0629347284510899</v>
      </c>
      <c r="H580" s="13">
        <f t="shared" ca="1" si="160"/>
        <v>1.00644628</v>
      </c>
      <c r="I580" s="12">
        <f t="shared" si="168"/>
        <v>1.7500000000000002E-2</v>
      </c>
      <c r="J580" s="34">
        <f t="shared" si="169"/>
        <v>44606</v>
      </c>
      <c r="K580" s="2">
        <f t="shared" si="170"/>
        <v>16</v>
      </c>
      <c r="L580" s="17">
        <f t="shared" si="171"/>
        <v>16</v>
      </c>
      <c r="M580" s="11">
        <f t="shared" si="161"/>
        <v>1.001102108</v>
      </c>
      <c r="N580" s="11">
        <f t="shared" ca="1" si="162"/>
        <v>1.0075554920000001</v>
      </c>
      <c r="O580" s="17">
        <f t="shared" si="172"/>
        <v>0</v>
      </c>
      <c r="P580" s="13">
        <f t="shared" ca="1" si="163"/>
        <v>75.554919999999996</v>
      </c>
      <c r="Q580" s="20">
        <f t="shared" si="164"/>
        <v>0</v>
      </c>
      <c r="R580" s="13">
        <f t="shared" si="173"/>
        <v>0</v>
      </c>
      <c r="S580" s="4" t="str">
        <f t="shared" si="174"/>
        <v>A+J=</v>
      </c>
      <c r="T580" s="34">
        <f t="shared" si="175"/>
        <v>44788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42">
        <f t="shared" si="165"/>
        <v>44631</v>
      </c>
      <c r="B581" s="72">
        <f t="shared" ca="1" si="176"/>
        <v>10080.296019990001</v>
      </c>
      <c r="C581" s="6">
        <f t="shared" si="166"/>
        <v>10000</v>
      </c>
      <c r="D581" s="12">
        <f ca="1">IF(A581&lt;$B$1,VLOOKUP(A581,[1]DI!$A$4:$B$15000,2,FALSE),0)</f>
        <v>0.1065</v>
      </c>
      <c r="E581" s="13">
        <f t="shared" ca="1" si="159"/>
        <v>1.00040168</v>
      </c>
      <c r="F581" s="13">
        <f ca="1">(TRUNC(PRODUCT($E$12:$E580),16))</f>
        <v>1.0702164130857199</v>
      </c>
      <c r="G581" s="13">
        <f t="shared" ca="1" si="167"/>
        <v>1.0629347284510899</v>
      </c>
      <c r="H581" s="13">
        <f t="shared" ca="1" si="160"/>
        <v>1.00685055</v>
      </c>
      <c r="I581" s="12">
        <f t="shared" si="168"/>
        <v>1.7500000000000002E-2</v>
      </c>
      <c r="J581" s="34">
        <f t="shared" si="169"/>
        <v>44606</v>
      </c>
      <c r="K581" s="2">
        <f t="shared" si="170"/>
        <v>17</v>
      </c>
      <c r="L581" s="17">
        <f t="shared" si="171"/>
        <v>17</v>
      </c>
      <c r="M581" s="11">
        <f t="shared" si="161"/>
        <v>1.0011710300000001</v>
      </c>
      <c r="N581" s="11">
        <f t="shared" ca="1" si="162"/>
        <v>1.0080296019999999</v>
      </c>
      <c r="O581" s="17">
        <f t="shared" si="172"/>
        <v>0</v>
      </c>
      <c r="P581" s="13">
        <f t="shared" ca="1" si="163"/>
        <v>80.296019990000005</v>
      </c>
      <c r="Q581" s="20">
        <f t="shared" si="164"/>
        <v>0</v>
      </c>
      <c r="R581" s="13">
        <f t="shared" si="173"/>
        <v>0</v>
      </c>
      <c r="S581" s="4" t="str">
        <f t="shared" si="174"/>
        <v>A+J=</v>
      </c>
      <c r="T581" s="34">
        <f t="shared" si="175"/>
        <v>44788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42">
        <f t="shared" si="165"/>
        <v>44632</v>
      </c>
      <c r="B582" s="72">
        <f t="shared" ca="1" si="176"/>
        <v>10085.03933</v>
      </c>
      <c r="C582" s="6">
        <f t="shared" si="166"/>
        <v>10000</v>
      </c>
      <c r="D582" s="12">
        <f ca="1">IF(A582&lt;$B$1,VLOOKUP(A582,[1]DI!$A$4:$B$15000,2,FALSE),0)</f>
        <v>0</v>
      </c>
      <c r="E582" s="13">
        <f t="shared" ca="1" si="159"/>
        <v>1</v>
      </c>
      <c r="F582" s="13">
        <f ca="1">(TRUNC(PRODUCT($E$12:$E581),16))</f>
        <v>1.0706462976145299</v>
      </c>
      <c r="G582" s="13">
        <f t="shared" ca="1" si="167"/>
        <v>1.0629347284510899</v>
      </c>
      <c r="H582" s="13">
        <f t="shared" ca="1" si="160"/>
        <v>1.0072549799999999</v>
      </c>
      <c r="I582" s="12">
        <f t="shared" si="168"/>
        <v>1.7500000000000002E-2</v>
      </c>
      <c r="J582" s="34">
        <f t="shared" si="169"/>
        <v>44606</v>
      </c>
      <c r="K582" s="2">
        <f t="shared" si="170"/>
        <v>17</v>
      </c>
      <c r="L582" s="17">
        <f t="shared" si="171"/>
        <v>18</v>
      </c>
      <c r="M582" s="11">
        <f t="shared" si="161"/>
        <v>1.0012399569999999</v>
      </c>
      <c r="N582" s="11">
        <f t="shared" ca="1" si="162"/>
        <v>1.0085039330000001</v>
      </c>
      <c r="O582" s="17">
        <f t="shared" si="172"/>
        <v>0</v>
      </c>
      <c r="P582" s="13">
        <f t="shared" ca="1" si="163"/>
        <v>85.039330000000007</v>
      </c>
      <c r="Q582" s="20">
        <f t="shared" si="164"/>
        <v>0</v>
      </c>
      <c r="R582" s="13">
        <f t="shared" si="173"/>
        <v>0</v>
      </c>
      <c r="S582" s="4" t="str">
        <f t="shared" si="174"/>
        <v>A+J=</v>
      </c>
      <c r="T582" s="34">
        <f t="shared" si="175"/>
        <v>44788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42">
        <f t="shared" si="165"/>
        <v>44633</v>
      </c>
      <c r="B583" s="72">
        <f t="shared" ca="1" si="176"/>
        <v>10085.03933</v>
      </c>
      <c r="C583" s="6">
        <f t="shared" si="166"/>
        <v>10000</v>
      </c>
      <c r="D583" s="12">
        <f ca="1">IF(A583&lt;$B$1,VLOOKUP(A583,[1]DI!$A$4:$B$15000,2,FALSE),0)</f>
        <v>0</v>
      </c>
      <c r="E583" s="13">
        <f t="shared" ca="1" si="159"/>
        <v>1</v>
      </c>
      <c r="F583" s="13">
        <f ca="1">(TRUNC(PRODUCT($E$12:$E582),16))</f>
        <v>1.0706462976145299</v>
      </c>
      <c r="G583" s="13">
        <f t="shared" ca="1" si="167"/>
        <v>1.0629347284510899</v>
      </c>
      <c r="H583" s="13">
        <f t="shared" ca="1" si="160"/>
        <v>1.0072549799999999</v>
      </c>
      <c r="I583" s="12">
        <f t="shared" si="168"/>
        <v>1.7500000000000002E-2</v>
      </c>
      <c r="J583" s="34">
        <f t="shared" si="169"/>
        <v>44606</v>
      </c>
      <c r="K583" s="2">
        <f t="shared" si="170"/>
        <v>17</v>
      </c>
      <c r="L583" s="17">
        <f t="shared" si="171"/>
        <v>18</v>
      </c>
      <c r="M583" s="11">
        <f t="shared" si="161"/>
        <v>1.0012399569999999</v>
      </c>
      <c r="N583" s="11">
        <f t="shared" ca="1" si="162"/>
        <v>1.0085039330000001</v>
      </c>
      <c r="O583" s="17">
        <f t="shared" si="172"/>
        <v>0</v>
      </c>
      <c r="P583" s="13">
        <f t="shared" ca="1" si="163"/>
        <v>85.039330000000007</v>
      </c>
      <c r="Q583" s="20">
        <f t="shared" si="164"/>
        <v>0</v>
      </c>
      <c r="R583" s="13">
        <f t="shared" si="173"/>
        <v>0</v>
      </c>
      <c r="S583" s="4" t="str">
        <f t="shared" si="174"/>
        <v>A+J=</v>
      </c>
      <c r="T583" s="34">
        <f t="shared" si="175"/>
        <v>44788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42">
        <f t="shared" si="165"/>
        <v>44634</v>
      </c>
      <c r="B584" s="72">
        <f t="shared" ca="1" si="176"/>
        <v>10085.03933</v>
      </c>
      <c r="C584" s="6">
        <f t="shared" si="166"/>
        <v>10000</v>
      </c>
      <c r="D584" s="12">
        <f ca="1">IF(A584&lt;$B$1,VLOOKUP(A584,[1]DI!$A$4:$B$15000,2,FALSE),0)</f>
        <v>0.1065</v>
      </c>
      <c r="E584" s="13">
        <f t="shared" ca="1" si="159"/>
        <v>1.00040168</v>
      </c>
      <c r="F584" s="13">
        <f ca="1">(TRUNC(PRODUCT($E$12:$E583),16))</f>
        <v>1.0706462976145299</v>
      </c>
      <c r="G584" s="13">
        <f t="shared" ca="1" si="167"/>
        <v>1.0629347284510899</v>
      </c>
      <c r="H584" s="13">
        <f t="shared" ca="1" si="160"/>
        <v>1.0072549799999999</v>
      </c>
      <c r="I584" s="12">
        <f t="shared" si="168"/>
        <v>1.7500000000000002E-2</v>
      </c>
      <c r="J584" s="34">
        <f t="shared" si="169"/>
        <v>44606</v>
      </c>
      <c r="K584" s="2">
        <f t="shared" si="170"/>
        <v>18</v>
      </c>
      <c r="L584" s="17">
        <f t="shared" si="171"/>
        <v>18</v>
      </c>
      <c r="M584" s="11">
        <f t="shared" si="161"/>
        <v>1.0012399569999999</v>
      </c>
      <c r="N584" s="11">
        <f t="shared" ca="1" si="162"/>
        <v>1.0085039330000001</v>
      </c>
      <c r="O584" s="17">
        <f t="shared" si="172"/>
        <v>0</v>
      </c>
      <c r="P584" s="13">
        <f t="shared" ca="1" si="163"/>
        <v>85.039330000000007</v>
      </c>
      <c r="Q584" s="20">
        <f t="shared" si="164"/>
        <v>0</v>
      </c>
      <c r="R584" s="13">
        <f t="shared" si="173"/>
        <v>0</v>
      </c>
      <c r="S584" s="4" t="str">
        <f t="shared" si="174"/>
        <v>A+J=</v>
      </c>
      <c r="T584" s="34">
        <f t="shared" si="175"/>
        <v>44788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42">
        <f t="shared" si="165"/>
        <v>44635</v>
      </c>
      <c r="B585" s="72">
        <f t="shared" ca="1" si="176"/>
        <v>10089.78484</v>
      </c>
      <c r="C585" s="6">
        <f t="shared" si="166"/>
        <v>10000</v>
      </c>
      <c r="D585" s="12">
        <f ca="1">IF(A585&lt;$B$1,VLOOKUP(A585,[1]DI!$A$4:$B$15000,2,FALSE),0)</f>
        <v>0.1065</v>
      </c>
      <c r="E585" s="13">
        <f t="shared" ca="1" si="159"/>
        <v>1.00040168</v>
      </c>
      <c r="F585" s="13">
        <f ca="1">(TRUNC(PRODUCT($E$12:$E584),16))</f>
        <v>1.07107635481935</v>
      </c>
      <c r="G585" s="13">
        <f t="shared" ca="1" si="167"/>
        <v>1.0629347284510899</v>
      </c>
      <c r="H585" s="13">
        <f t="shared" ca="1" si="160"/>
        <v>1.0076595699999999</v>
      </c>
      <c r="I585" s="12">
        <f t="shared" si="168"/>
        <v>1.7500000000000002E-2</v>
      </c>
      <c r="J585" s="34">
        <f t="shared" si="169"/>
        <v>44606</v>
      </c>
      <c r="K585" s="2">
        <f t="shared" si="170"/>
        <v>19</v>
      </c>
      <c r="L585" s="17">
        <f t="shared" si="171"/>
        <v>19</v>
      </c>
      <c r="M585" s="11">
        <f t="shared" si="161"/>
        <v>1.0013088880000001</v>
      </c>
      <c r="N585" s="11">
        <f t="shared" ca="1" si="162"/>
        <v>1.008978484</v>
      </c>
      <c r="O585" s="17">
        <f t="shared" si="172"/>
        <v>0</v>
      </c>
      <c r="P585" s="13">
        <f t="shared" ca="1" si="163"/>
        <v>89.784840000000003</v>
      </c>
      <c r="Q585" s="20">
        <f t="shared" si="164"/>
        <v>0</v>
      </c>
      <c r="R585" s="13">
        <f t="shared" si="173"/>
        <v>0</v>
      </c>
      <c r="S585" s="4" t="str">
        <f t="shared" si="174"/>
        <v>A+J=</v>
      </c>
      <c r="T585" s="34">
        <f t="shared" si="175"/>
        <v>44788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42">
        <f t="shared" si="165"/>
        <v>44636</v>
      </c>
      <c r="B586" s="72">
        <f t="shared" ca="1" si="176"/>
        <v>10094.532649999999</v>
      </c>
      <c r="C586" s="6">
        <f t="shared" si="166"/>
        <v>10000</v>
      </c>
      <c r="D586" s="12">
        <f ca="1">IF(A586&lt;$B$1,VLOOKUP(A586,[1]DI!$A$4:$B$15000,2,FALSE),0)</f>
        <v>0.1065</v>
      </c>
      <c r="E586" s="13">
        <f t="shared" ca="1" si="159"/>
        <v>1.00040168</v>
      </c>
      <c r="F586" s="13">
        <f ca="1">(TRUNC(PRODUCT($E$12:$E585),16))</f>
        <v>1.07150658476956</v>
      </c>
      <c r="G586" s="13">
        <f t="shared" ca="1" si="167"/>
        <v>1.0629347284510899</v>
      </c>
      <c r="H586" s="13">
        <f t="shared" ca="1" si="160"/>
        <v>1.0080643300000001</v>
      </c>
      <c r="I586" s="12">
        <f t="shared" si="168"/>
        <v>1.7500000000000002E-2</v>
      </c>
      <c r="J586" s="34">
        <f t="shared" si="169"/>
        <v>44606</v>
      </c>
      <c r="K586" s="2">
        <f t="shared" si="170"/>
        <v>20</v>
      </c>
      <c r="L586" s="17">
        <f t="shared" si="171"/>
        <v>20</v>
      </c>
      <c r="M586" s="11">
        <f t="shared" si="161"/>
        <v>1.001377824</v>
      </c>
      <c r="N586" s="11">
        <f t="shared" ca="1" si="162"/>
        <v>1.0094532650000001</v>
      </c>
      <c r="O586" s="17">
        <f t="shared" si="172"/>
        <v>0</v>
      </c>
      <c r="P586" s="13">
        <f t="shared" ca="1" si="163"/>
        <v>94.532650000000004</v>
      </c>
      <c r="Q586" s="20">
        <f t="shared" si="164"/>
        <v>0</v>
      </c>
      <c r="R586" s="13">
        <f t="shared" si="173"/>
        <v>0</v>
      </c>
      <c r="S586" s="4" t="str">
        <f t="shared" si="174"/>
        <v>A+J=</v>
      </c>
      <c r="T586" s="34">
        <f t="shared" si="175"/>
        <v>44788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42">
        <f t="shared" si="165"/>
        <v>44637</v>
      </c>
      <c r="B587" s="72">
        <f t="shared" ca="1" si="176"/>
        <v>10099.282679989999</v>
      </c>
      <c r="C587" s="6">
        <f t="shared" si="166"/>
        <v>10000</v>
      </c>
      <c r="D587" s="12">
        <f ca="1">IF(A587&lt;$B$1,VLOOKUP(A587,[1]DI!$A$4:$B$15000,2,FALSE),0)</f>
        <v>0.11649999999999999</v>
      </c>
      <c r="E587" s="13">
        <f t="shared" ca="1" si="159"/>
        <v>1.0004373900000001</v>
      </c>
      <c r="F587" s="13">
        <f ca="1">(TRUNC(PRODUCT($E$12:$E586),16))</f>
        <v>1.0719369875345299</v>
      </c>
      <c r="G587" s="13">
        <f t="shared" ca="1" si="167"/>
        <v>1.0629347284510899</v>
      </c>
      <c r="H587" s="13">
        <f t="shared" ca="1" si="160"/>
        <v>1.0084692500000001</v>
      </c>
      <c r="I587" s="12">
        <f t="shared" si="168"/>
        <v>1.7500000000000002E-2</v>
      </c>
      <c r="J587" s="34">
        <f t="shared" si="169"/>
        <v>44606</v>
      </c>
      <c r="K587" s="2">
        <f t="shared" si="170"/>
        <v>21</v>
      </c>
      <c r="L587" s="17">
        <f t="shared" si="171"/>
        <v>21</v>
      </c>
      <c r="M587" s="11">
        <f t="shared" si="161"/>
        <v>1.0014467650000001</v>
      </c>
      <c r="N587" s="11">
        <f t="shared" ca="1" si="162"/>
        <v>1.0099282679999999</v>
      </c>
      <c r="O587" s="17">
        <f t="shared" si="172"/>
        <v>0</v>
      </c>
      <c r="P587" s="13">
        <f t="shared" ca="1" si="163"/>
        <v>99.282679990000005</v>
      </c>
      <c r="Q587" s="20">
        <f t="shared" si="164"/>
        <v>0</v>
      </c>
      <c r="R587" s="13">
        <f t="shared" si="173"/>
        <v>0</v>
      </c>
      <c r="S587" s="4" t="str">
        <f t="shared" si="174"/>
        <v>A+J=</v>
      </c>
      <c r="T587" s="34">
        <f t="shared" si="175"/>
        <v>44788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42">
        <f t="shared" si="165"/>
        <v>44638</v>
      </c>
      <c r="B588" s="72">
        <f t="shared" ca="1" si="176"/>
        <v>10104.395570000001</v>
      </c>
      <c r="C588" s="6">
        <f t="shared" si="166"/>
        <v>10000</v>
      </c>
      <c r="D588" s="12">
        <f ca="1">IF(A588&lt;$B$1,VLOOKUP(A588,[1]DI!$A$4:$B$15000,2,FALSE),0)</f>
        <v>0.11649999999999999</v>
      </c>
      <c r="E588" s="13">
        <f t="shared" ref="E588:E651" ca="1" si="177">ROUND(((1+D588)^(1/252)),8)</f>
        <v>1.0004373900000001</v>
      </c>
      <c r="F588" s="13">
        <f ca="1">(TRUNC(PRODUCT($E$12:$E587),16))</f>
        <v>1.0724058420535101</v>
      </c>
      <c r="G588" s="13">
        <f t="shared" ca="1" si="167"/>
        <v>1.0629347284510899</v>
      </c>
      <c r="H588" s="13">
        <f t="shared" ref="H588:H651" ca="1" si="178">ROUND(F588/G588,8)</f>
        <v>1.0089103399999999</v>
      </c>
      <c r="I588" s="12">
        <f t="shared" si="168"/>
        <v>1.7500000000000002E-2</v>
      </c>
      <c r="J588" s="34">
        <f t="shared" si="169"/>
        <v>44606</v>
      </c>
      <c r="K588" s="2">
        <f t="shared" si="170"/>
        <v>22</v>
      </c>
      <c r="L588" s="17">
        <f t="shared" si="171"/>
        <v>22</v>
      </c>
      <c r="M588" s="11">
        <f t="shared" ref="M588:M651" si="179">ROUND((I588+1)^(L588/252),9)</f>
        <v>1.0015157109999999</v>
      </c>
      <c r="N588" s="11">
        <f t="shared" ref="N588:N651" ca="1" si="180">ROUND(H588*M588,9)</f>
        <v>1.010439557</v>
      </c>
      <c r="O588" s="17">
        <f t="shared" si="172"/>
        <v>0</v>
      </c>
      <c r="P588" s="13">
        <f t="shared" ref="P588:P651" ca="1" si="181">TRUNC(((N588-1)*C588),8)</f>
        <v>104.39557000000001</v>
      </c>
      <c r="Q588" s="20">
        <f t="shared" ref="Q588:Q651" si="182">IF($O588&gt;0,VLOOKUP($O588,$W$12:$AC$29,7),0)</f>
        <v>0</v>
      </c>
      <c r="R588" s="13">
        <f t="shared" si="173"/>
        <v>0</v>
      </c>
      <c r="S588" s="4" t="str">
        <f t="shared" si="174"/>
        <v>A+J=</v>
      </c>
      <c r="T588" s="34">
        <f t="shared" si="175"/>
        <v>44788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42">
        <f t="shared" ref="A589:A652" si="183">(A588+1)</f>
        <v>44639</v>
      </c>
      <c r="B589" s="72">
        <f t="shared" ca="1" si="176"/>
        <v>10109.511109999999</v>
      </c>
      <c r="C589" s="6">
        <f t="shared" ref="C589:C652" si="184">(C588-R588)</f>
        <v>10000</v>
      </c>
      <c r="D589" s="12">
        <f ca="1">IF(A589&lt;$B$1,VLOOKUP(A589,[1]DI!$A$4:$B$15000,2,FALSE),0)</f>
        <v>0</v>
      </c>
      <c r="E589" s="13">
        <f t="shared" ca="1" si="177"/>
        <v>1</v>
      </c>
      <c r="F589" s="13">
        <f ca="1">(TRUNC(PRODUCT($E$12:$E588),16))</f>
        <v>1.0728749016447601</v>
      </c>
      <c r="G589" s="13">
        <f t="shared" ref="G589:G652" ca="1" si="185">IF(O588&gt;0,F588,G588)</f>
        <v>1.0629347284510899</v>
      </c>
      <c r="H589" s="13">
        <f t="shared" ca="1" si="178"/>
        <v>1.0093516300000001</v>
      </c>
      <c r="I589" s="12">
        <f t="shared" ref="I589:I652" si="186">I588</f>
        <v>1.7500000000000002E-2</v>
      </c>
      <c r="J589" s="34">
        <f t="shared" ref="J589:J652" si="187">IF(O588&gt;0,VLOOKUP(O588,W$12:AG$150,2),J588)</f>
        <v>44606</v>
      </c>
      <c r="K589" s="2">
        <f t="shared" ref="K589:K652" si="188">IF(A589&gt;J589,IF(NETWORKDAYS(J589,A589,$W$31:$W$544)-1=0,1,NETWORKDAYS(J589,A589,$W$31:$W$544)-1),0)</f>
        <v>22</v>
      </c>
      <c r="L589" s="17">
        <f t="shared" ref="L589:L652" si="189">IF(AND(K589=1,K588=1),1,IF(K589&gt;0,IF(K589=K588,K589+1,K589),0))</f>
        <v>23</v>
      </c>
      <c r="M589" s="11">
        <f t="shared" si="179"/>
        <v>1.001584662</v>
      </c>
      <c r="N589" s="11">
        <f t="shared" ca="1" si="180"/>
        <v>1.010951111</v>
      </c>
      <c r="O589" s="17">
        <f t="shared" ref="O589:O652" si="190">IF(VLOOKUP(A589,X$12:AE$150,8)=VLOOKUP(A588,X$12:AE$150,8),0,VLOOKUP(A589,X$12:AE$150,8))</f>
        <v>0</v>
      </c>
      <c r="P589" s="13">
        <f t="shared" ca="1" si="181"/>
        <v>109.51111</v>
      </c>
      <c r="Q589" s="20">
        <f t="shared" si="182"/>
        <v>0</v>
      </c>
      <c r="R589" s="13">
        <f t="shared" ref="R589:R652" si="191">IF(Q589&gt;0,TRUNC(Q589*C589,8),0)</f>
        <v>0</v>
      </c>
      <c r="S589" s="4" t="str">
        <f t="shared" ref="S589:S652" si="192">IF(O588&gt;0,VLOOKUP(O588,W$12:AG$150,10),S588)</f>
        <v>A+J=</v>
      </c>
      <c r="T589" s="34">
        <f t="shared" ref="T589:T652" si="193">IF(O588&gt;0,VLOOKUP(O588,W$12:AG$150,11),T588)</f>
        <v>44788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42">
        <f t="shared" si="183"/>
        <v>44640</v>
      </c>
      <c r="B590" s="72">
        <f t="shared" ref="B590:B653" ca="1" si="194">IF(A590&lt;=TODAY(),C590+P590,IF(AND(A590&gt;TODAY(),A590&lt;=$B$1),IF(VLOOKUP(TODAY(),$A$10:$D$5000,4,FALSE)=0,"n.d",C590+P590),"n.d"))</f>
        <v>10109.511109999999</v>
      </c>
      <c r="C590" s="6">
        <f t="shared" si="184"/>
        <v>10000</v>
      </c>
      <c r="D590" s="12">
        <f ca="1">IF(A590&lt;$B$1,VLOOKUP(A590,[1]DI!$A$4:$B$15000,2,FALSE),0)</f>
        <v>0</v>
      </c>
      <c r="E590" s="13">
        <f t="shared" ca="1" si="177"/>
        <v>1</v>
      </c>
      <c r="F590" s="13">
        <f ca="1">(TRUNC(PRODUCT($E$12:$E589),16))</f>
        <v>1.0728749016447601</v>
      </c>
      <c r="G590" s="13">
        <f t="shared" ca="1" si="185"/>
        <v>1.0629347284510899</v>
      </c>
      <c r="H590" s="13">
        <f t="shared" ca="1" si="178"/>
        <v>1.0093516300000001</v>
      </c>
      <c r="I590" s="12">
        <f t="shared" si="186"/>
        <v>1.7500000000000002E-2</v>
      </c>
      <c r="J590" s="34">
        <f t="shared" si="187"/>
        <v>44606</v>
      </c>
      <c r="K590" s="2">
        <f t="shared" si="188"/>
        <v>22</v>
      </c>
      <c r="L590" s="17">
        <f t="shared" si="189"/>
        <v>23</v>
      </c>
      <c r="M590" s="11">
        <f t="shared" si="179"/>
        <v>1.001584662</v>
      </c>
      <c r="N590" s="11">
        <f t="shared" ca="1" si="180"/>
        <v>1.010951111</v>
      </c>
      <c r="O590" s="17">
        <f t="shared" si="190"/>
        <v>0</v>
      </c>
      <c r="P590" s="13">
        <f t="shared" ca="1" si="181"/>
        <v>109.51111</v>
      </c>
      <c r="Q590" s="20">
        <f t="shared" si="182"/>
        <v>0</v>
      </c>
      <c r="R590" s="13">
        <f t="shared" si="191"/>
        <v>0</v>
      </c>
      <c r="S590" s="4" t="str">
        <f t="shared" si="192"/>
        <v>A+J=</v>
      </c>
      <c r="T590" s="34">
        <f t="shared" si="193"/>
        <v>44788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42">
        <f t="shared" si="183"/>
        <v>44641</v>
      </c>
      <c r="B591" s="72">
        <f t="shared" ca="1" si="194"/>
        <v>10109.511109999999</v>
      </c>
      <c r="C591" s="6">
        <f t="shared" si="184"/>
        <v>10000</v>
      </c>
      <c r="D591" s="12">
        <f ca="1">IF(A591&lt;$B$1,VLOOKUP(A591,[1]DI!$A$4:$B$15000,2,FALSE),0)</f>
        <v>0.11649999999999999</v>
      </c>
      <c r="E591" s="13">
        <f t="shared" ca="1" si="177"/>
        <v>1.0004373900000001</v>
      </c>
      <c r="F591" s="13">
        <f ca="1">(TRUNC(PRODUCT($E$12:$E590),16))</f>
        <v>1.0728749016447601</v>
      </c>
      <c r="G591" s="13">
        <f t="shared" ca="1" si="185"/>
        <v>1.0629347284510899</v>
      </c>
      <c r="H591" s="13">
        <f t="shared" ca="1" si="178"/>
        <v>1.0093516300000001</v>
      </c>
      <c r="I591" s="12">
        <f t="shared" si="186"/>
        <v>1.7500000000000002E-2</v>
      </c>
      <c r="J591" s="34">
        <f t="shared" si="187"/>
        <v>44606</v>
      </c>
      <c r="K591" s="2">
        <f t="shared" si="188"/>
        <v>23</v>
      </c>
      <c r="L591" s="17">
        <f t="shared" si="189"/>
        <v>23</v>
      </c>
      <c r="M591" s="11">
        <f t="shared" si="179"/>
        <v>1.001584662</v>
      </c>
      <c r="N591" s="11">
        <f t="shared" ca="1" si="180"/>
        <v>1.010951111</v>
      </c>
      <c r="O591" s="17">
        <f t="shared" si="190"/>
        <v>0</v>
      </c>
      <c r="P591" s="13">
        <f t="shared" ca="1" si="181"/>
        <v>109.51111</v>
      </c>
      <c r="Q591" s="20">
        <f t="shared" si="182"/>
        <v>0</v>
      </c>
      <c r="R591" s="13">
        <f t="shared" si="191"/>
        <v>0</v>
      </c>
      <c r="S591" s="4" t="str">
        <f t="shared" si="192"/>
        <v>A+J=</v>
      </c>
      <c r="T591" s="34">
        <f t="shared" si="193"/>
        <v>44788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42">
        <f t="shared" si="183"/>
        <v>44642</v>
      </c>
      <c r="B592" s="72">
        <f t="shared" ca="1" si="194"/>
        <v>10114.62920999</v>
      </c>
      <c r="C592" s="6">
        <f t="shared" si="184"/>
        <v>10000</v>
      </c>
      <c r="D592" s="12">
        <f ca="1">IF(A592&lt;$B$1,VLOOKUP(A592,[1]DI!$A$4:$B$15000,2,FALSE),0)</f>
        <v>0.11649999999999999</v>
      </c>
      <c r="E592" s="13">
        <f t="shared" ca="1" si="177"/>
        <v>1.0004373900000001</v>
      </c>
      <c r="F592" s="13">
        <f ca="1">(TRUNC(PRODUCT($E$12:$E591),16))</f>
        <v>1.0733441663979899</v>
      </c>
      <c r="G592" s="13">
        <f t="shared" ca="1" si="185"/>
        <v>1.0629347284510899</v>
      </c>
      <c r="H592" s="13">
        <f t="shared" ca="1" si="178"/>
        <v>1.0097931099999999</v>
      </c>
      <c r="I592" s="12">
        <f t="shared" si="186"/>
        <v>1.7500000000000002E-2</v>
      </c>
      <c r="J592" s="34">
        <f t="shared" si="187"/>
        <v>44606</v>
      </c>
      <c r="K592" s="2">
        <f t="shared" si="188"/>
        <v>24</v>
      </c>
      <c r="L592" s="17">
        <f t="shared" si="189"/>
        <v>24</v>
      </c>
      <c r="M592" s="11">
        <f t="shared" si="179"/>
        <v>1.0016536170000001</v>
      </c>
      <c r="N592" s="11">
        <f t="shared" ca="1" si="180"/>
        <v>1.0114629209999999</v>
      </c>
      <c r="O592" s="17">
        <f t="shared" si="190"/>
        <v>0</v>
      </c>
      <c r="P592" s="13">
        <f t="shared" ca="1" si="181"/>
        <v>114.62920999000001</v>
      </c>
      <c r="Q592" s="20">
        <f t="shared" si="182"/>
        <v>0</v>
      </c>
      <c r="R592" s="13">
        <f t="shared" si="191"/>
        <v>0</v>
      </c>
      <c r="S592" s="4" t="str">
        <f t="shared" si="192"/>
        <v>A+J=</v>
      </c>
      <c r="T592" s="34">
        <f t="shared" si="193"/>
        <v>44788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42">
        <f t="shared" si="183"/>
        <v>44643</v>
      </c>
      <c r="B593" s="72">
        <f t="shared" ca="1" si="194"/>
        <v>10119.74987</v>
      </c>
      <c r="C593" s="6">
        <f t="shared" si="184"/>
        <v>10000</v>
      </c>
      <c r="D593" s="12">
        <f ca="1">IF(A593&lt;$B$1,VLOOKUP(A593,[1]DI!$A$4:$B$15000,2,FALSE),0)</f>
        <v>0.11649999999999999</v>
      </c>
      <c r="E593" s="13">
        <f t="shared" ca="1" si="177"/>
        <v>1.0004373900000001</v>
      </c>
      <c r="F593" s="13">
        <f ca="1">(TRUNC(PRODUCT($E$12:$E592),16))</f>
        <v>1.07381363640293</v>
      </c>
      <c r="G593" s="13">
        <f t="shared" ca="1" si="185"/>
        <v>1.0629347284510899</v>
      </c>
      <c r="H593" s="13">
        <f t="shared" ca="1" si="178"/>
        <v>1.01023478</v>
      </c>
      <c r="I593" s="12">
        <f t="shared" si="186"/>
        <v>1.7500000000000002E-2</v>
      </c>
      <c r="J593" s="34">
        <f t="shared" si="187"/>
        <v>44606</v>
      </c>
      <c r="K593" s="2">
        <f t="shared" si="188"/>
        <v>25</v>
      </c>
      <c r="L593" s="17">
        <f t="shared" si="189"/>
        <v>25</v>
      </c>
      <c r="M593" s="11">
        <f t="shared" si="179"/>
        <v>1.001722577</v>
      </c>
      <c r="N593" s="11">
        <f t="shared" ca="1" si="180"/>
        <v>1.0119749870000001</v>
      </c>
      <c r="O593" s="17">
        <f t="shared" si="190"/>
        <v>0</v>
      </c>
      <c r="P593" s="13">
        <f t="shared" ca="1" si="181"/>
        <v>119.74987</v>
      </c>
      <c r="Q593" s="20">
        <f t="shared" si="182"/>
        <v>0</v>
      </c>
      <c r="R593" s="13">
        <f t="shared" si="191"/>
        <v>0</v>
      </c>
      <c r="S593" s="4" t="str">
        <f t="shared" si="192"/>
        <v>A+J=</v>
      </c>
      <c r="T593" s="34">
        <f t="shared" si="193"/>
        <v>44788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42">
        <f t="shared" si="183"/>
        <v>44644</v>
      </c>
      <c r="B594" s="72">
        <f t="shared" ca="1" si="194"/>
        <v>10124.8732</v>
      </c>
      <c r="C594" s="6">
        <f t="shared" si="184"/>
        <v>10000</v>
      </c>
      <c r="D594" s="12">
        <f ca="1">IF(A594&lt;$B$1,VLOOKUP(A594,[1]DI!$A$4:$B$15000,2,FALSE),0)</f>
        <v>0.11649999999999999</v>
      </c>
      <c r="E594" s="13">
        <f t="shared" ca="1" si="177"/>
        <v>1.0004373900000001</v>
      </c>
      <c r="F594" s="13">
        <f ca="1">(TRUNC(PRODUCT($E$12:$E593),16))</f>
        <v>1.07428331174936</v>
      </c>
      <c r="G594" s="13">
        <f t="shared" ca="1" si="185"/>
        <v>1.0629347284510899</v>
      </c>
      <c r="H594" s="13">
        <f t="shared" ca="1" si="178"/>
        <v>1.01067665</v>
      </c>
      <c r="I594" s="12">
        <f t="shared" si="186"/>
        <v>1.7500000000000002E-2</v>
      </c>
      <c r="J594" s="34">
        <f t="shared" si="187"/>
        <v>44606</v>
      </c>
      <c r="K594" s="2">
        <f t="shared" si="188"/>
        <v>26</v>
      </c>
      <c r="L594" s="17">
        <f t="shared" si="189"/>
        <v>26</v>
      </c>
      <c r="M594" s="11">
        <f t="shared" si="179"/>
        <v>1.0017915420000001</v>
      </c>
      <c r="N594" s="11">
        <f t="shared" ca="1" si="180"/>
        <v>1.01248732</v>
      </c>
      <c r="O594" s="17">
        <f t="shared" si="190"/>
        <v>0</v>
      </c>
      <c r="P594" s="13">
        <f t="shared" ca="1" si="181"/>
        <v>124.8732</v>
      </c>
      <c r="Q594" s="20">
        <f t="shared" si="182"/>
        <v>0</v>
      </c>
      <c r="R594" s="13">
        <f t="shared" si="191"/>
        <v>0</v>
      </c>
      <c r="S594" s="4" t="str">
        <f t="shared" si="192"/>
        <v>A+J=</v>
      </c>
      <c r="T594" s="34">
        <f t="shared" si="193"/>
        <v>44788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42">
        <f t="shared" si="183"/>
        <v>44645</v>
      </c>
      <c r="B595" s="72">
        <f t="shared" ca="1" si="194"/>
        <v>10129.99907</v>
      </c>
      <c r="C595" s="6">
        <f t="shared" si="184"/>
        <v>10000</v>
      </c>
      <c r="D595" s="12">
        <f ca="1">IF(A595&lt;$B$1,VLOOKUP(A595,[1]DI!$A$4:$B$15000,2,FALSE),0)</f>
        <v>0.11649999999999999</v>
      </c>
      <c r="E595" s="13">
        <f t="shared" ca="1" si="177"/>
        <v>1.0004373900000001</v>
      </c>
      <c r="F595" s="13">
        <f ca="1">(TRUNC(PRODUCT($E$12:$E594),16))</f>
        <v>1.0747531925270899</v>
      </c>
      <c r="G595" s="13">
        <f t="shared" ca="1" si="185"/>
        <v>1.0629347284510899</v>
      </c>
      <c r="H595" s="13">
        <f t="shared" ca="1" si="178"/>
        <v>1.0111187100000001</v>
      </c>
      <c r="I595" s="12">
        <f t="shared" si="186"/>
        <v>1.7500000000000002E-2</v>
      </c>
      <c r="J595" s="34">
        <f t="shared" si="187"/>
        <v>44606</v>
      </c>
      <c r="K595" s="2">
        <f t="shared" si="188"/>
        <v>27</v>
      </c>
      <c r="L595" s="17">
        <f t="shared" si="189"/>
        <v>27</v>
      </c>
      <c r="M595" s="11">
        <f t="shared" si="179"/>
        <v>1.0018605110000001</v>
      </c>
      <c r="N595" s="11">
        <f t="shared" ca="1" si="180"/>
        <v>1.012999907</v>
      </c>
      <c r="O595" s="17">
        <f t="shared" si="190"/>
        <v>0</v>
      </c>
      <c r="P595" s="13">
        <f t="shared" ca="1" si="181"/>
        <v>129.99906999999999</v>
      </c>
      <c r="Q595" s="20">
        <f t="shared" si="182"/>
        <v>0</v>
      </c>
      <c r="R595" s="13">
        <f t="shared" si="191"/>
        <v>0</v>
      </c>
      <c r="S595" s="4" t="str">
        <f t="shared" si="192"/>
        <v>A+J=</v>
      </c>
      <c r="T595" s="34">
        <f t="shared" si="193"/>
        <v>44788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42">
        <f t="shared" si="183"/>
        <v>44646</v>
      </c>
      <c r="B596" s="72">
        <f t="shared" ca="1" si="194"/>
        <v>10135.12753</v>
      </c>
      <c r="C596" s="6">
        <f t="shared" si="184"/>
        <v>10000</v>
      </c>
      <c r="D596" s="12">
        <f ca="1">IF(A596&lt;$B$1,VLOOKUP(A596,[1]DI!$A$4:$B$15000,2,FALSE),0)</f>
        <v>0</v>
      </c>
      <c r="E596" s="13">
        <f t="shared" ca="1" si="177"/>
        <v>1</v>
      </c>
      <c r="F596" s="13">
        <f ca="1">(TRUNC(PRODUCT($E$12:$E595),16))</f>
        <v>1.0752232788259699</v>
      </c>
      <c r="G596" s="13">
        <f t="shared" ca="1" si="185"/>
        <v>1.0629347284510899</v>
      </c>
      <c r="H596" s="13">
        <f t="shared" ca="1" si="178"/>
        <v>1.01156096</v>
      </c>
      <c r="I596" s="12">
        <f t="shared" si="186"/>
        <v>1.7500000000000002E-2</v>
      </c>
      <c r="J596" s="34">
        <f t="shared" si="187"/>
        <v>44606</v>
      </c>
      <c r="K596" s="2">
        <f t="shared" si="188"/>
        <v>27</v>
      </c>
      <c r="L596" s="17">
        <f t="shared" si="189"/>
        <v>28</v>
      </c>
      <c r="M596" s="11">
        <f t="shared" si="179"/>
        <v>1.0019294860000001</v>
      </c>
      <c r="N596" s="11">
        <f t="shared" ca="1" si="180"/>
        <v>1.0135127530000001</v>
      </c>
      <c r="O596" s="17">
        <f t="shared" si="190"/>
        <v>0</v>
      </c>
      <c r="P596" s="13">
        <f t="shared" ca="1" si="181"/>
        <v>135.12753000000001</v>
      </c>
      <c r="Q596" s="20">
        <f t="shared" si="182"/>
        <v>0</v>
      </c>
      <c r="R596" s="13">
        <f t="shared" si="191"/>
        <v>0</v>
      </c>
      <c r="S596" s="4" t="str">
        <f t="shared" si="192"/>
        <v>A+J=</v>
      </c>
      <c r="T596" s="34">
        <f t="shared" si="193"/>
        <v>44788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42">
        <f t="shared" si="183"/>
        <v>44647</v>
      </c>
      <c r="B597" s="72">
        <f t="shared" ca="1" si="194"/>
        <v>10135.12753</v>
      </c>
      <c r="C597" s="6">
        <f t="shared" si="184"/>
        <v>10000</v>
      </c>
      <c r="D597" s="12">
        <f ca="1">IF(A597&lt;$B$1,VLOOKUP(A597,[1]DI!$A$4:$B$15000,2,FALSE),0)</f>
        <v>0</v>
      </c>
      <c r="E597" s="13">
        <f t="shared" ca="1" si="177"/>
        <v>1</v>
      </c>
      <c r="F597" s="13">
        <f ca="1">(TRUNC(PRODUCT($E$12:$E596),16))</f>
        <v>1.0752232788259699</v>
      </c>
      <c r="G597" s="13">
        <f t="shared" ca="1" si="185"/>
        <v>1.0629347284510899</v>
      </c>
      <c r="H597" s="13">
        <f t="shared" ca="1" si="178"/>
        <v>1.01156096</v>
      </c>
      <c r="I597" s="12">
        <f t="shared" si="186"/>
        <v>1.7500000000000002E-2</v>
      </c>
      <c r="J597" s="34">
        <f t="shared" si="187"/>
        <v>44606</v>
      </c>
      <c r="K597" s="2">
        <f t="shared" si="188"/>
        <v>27</v>
      </c>
      <c r="L597" s="17">
        <f t="shared" si="189"/>
        <v>28</v>
      </c>
      <c r="M597" s="11">
        <f t="shared" si="179"/>
        <v>1.0019294860000001</v>
      </c>
      <c r="N597" s="11">
        <f t="shared" ca="1" si="180"/>
        <v>1.0135127530000001</v>
      </c>
      <c r="O597" s="17">
        <f t="shared" si="190"/>
        <v>0</v>
      </c>
      <c r="P597" s="13">
        <f t="shared" ca="1" si="181"/>
        <v>135.12753000000001</v>
      </c>
      <c r="Q597" s="20">
        <f t="shared" si="182"/>
        <v>0</v>
      </c>
      <c r="R597" s="13">
        <f t="shared" si="191"/>
        <v>0</v>
      </c>
      <c r="S597" s="4" t="str">
        <f t="shared" si="192"/>
        <v>A+J=</v>
      </c>
      <c r="T597" s="34">
        <f t="shared" si="193"/>
        <v>44788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42">
        <f t="shared" si="183"/>
        <v>44648</v>
      </c>
      <c r="B598" s="72">
        <f t="shared" ca="1" si="194"/>
        <v>10135.12753</v>
      </c>
      <c r="C598" s="6">
        <f t="shared" si="184"/>
        <v>10000</v>
      </c>
      <c r="D598" s="12">
        <f ca="1">IF(A598&lt;$B$1,VLOOKUP(A598,[1]DI!$A$4:$B$15000,2,FALSE),0)</f>
        <v>0.11649999999999999</v>
      </c>
      <c r="E598" s="13">
        <f t="shared" ca="1" si="177"/>
        <v>1.0004373900000001</v>
      </c>
      <c r="F598" s="13">
        <f ca="1">(TRUNC(PRODUCT($E$12:$E597),16))</f>
        <v>1.0752232788259699</v>
      </c>
      <c r="G598" s="13">
        <f t="shared" ca="1" si="185"/>
        <v>1.0629347284510899</v>
      </c>
      <c r="H598" s="13">
        <f t="shared" ca="1" si="178"/>
        <v>1.01156096</v>
      </c>
      <c r="I598" s="12">
        <f t="shared" si="186"/>
        <v>1.7500000000000002E-2</v>
      </c>
      <c r="J598" s="34">
        <f t="shared" si="187"/>
        <v>44606</v>
      </c>
      <c r="K598" s="2">
        <f t="shared" si="188"/>
        <v>28</v>
      </c>
      <c r="L598" s="17">
        <f t="shared" si="189"/>
        <v>28</v>
      </c>
      <c r="M598" s="11">
        <f t="shared" si="179"/>
        <v>1.0019294860000001</v>
      </c>
      <c r="N598" s="11">
        <f t="shared" ca="1" si="180"/>
        <v>1.0135127530000001</v>
      </c>
      <c r="O598" s="17">
        <f t="shared" si="190"/>
        <v>0</v>
      </c>
      <c r="P598" s="13">
        <f t="shared" ca="1" si="181"/>
        <v>135.12753000000001</v>
      </c>
      <c r="Q598" s="20">
        <f t="shared" si="182"/>
        <v>0</v>
      </c>
      <c r="R598" s="13">
        <f t="shared" si="191"/>
        <v>0</v>
      </c>
      <c r="S598" s="4" t="str">
        <f t="shared" si="192"/>
        <v>A+J=</v>
      </c>
      <c r="T598" s="34">
        <f t="shared" si="193"/>
        <v>44788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42">
        <f t="shared" si="183"/>
        <v>44649</v>
      </c>
      <c r="B599" s="72">
        <f t="shared" ca="1" si="194"/>
        <v>10140.25863</v>
      </c>
      <c r="C599" s="6">
        <f t="shared" si="184"/>
        <v>10000</v>
      </c>
      <c r="D599" s="12">
        <f ca="1">IF(A599&lt;$B$1,VLOOKUP(A599,[1]DI!$A$4:$B$15000,2,FALSE),0)</f>
        <v>0.11649999999999999</v>
      </c>
      <c r="E599" s="13">
        <f t="shared" ca="1" si="177"/>
        <v>1.0004373900000001</v>
      </c>
      <c r="F599" s="13">
        <f ca="1">(TRUNC(PRODUCT($E$12:$E598),16))</f>
        <v>1.0756935707358899</v>
      </c>
      <c r="G599" s="13">
        <f t="shared" ca="1" si="185"/>
        <v>1.0629347284510899</v>
      </c>
      <c r="H599" s="13">
        <f t="shared" ca="1" si="178"/>
        <v>1.0120034099999999</v>
      </c>
      <c r="I599" s="12">
        <f t="shared" si="186"/>
        <v>1.7500000000000002E-2</v>
      </c>
      <c r="J599" s="34">
        <f t="shared" si="187"/>
        <v>44606</v>
      </c>
      <c r="K599" s="2">
        <f t="shared" si="188"/>
        <v>29</v>
      </c>
      <c r="L599" s="17">
        <f t="shared" si="189"/>
        <v>29</v>
      </c>
      <c r="M599" s="11">
        <f t="shared" si="179"/>
        <v>1.001998465</v>
      </c>
      <c r="N599" s="11">
        <f t="shared" ca="1" si="180"/>
        <v>1.0140258630000001</v>
      </c>
      <c r="O599" s="17">
        <f t="shared" si="190"/>
        <v>0</v>
      </c>
      <c r="P599" s="13">
        <f t="shared" ca="1" si="181"/>
        <v>140.25863000000001</v>
      </c>
      <c r="Q599" s="20">
        <f t="shared" si="182"/>
        <v>0</v>
      </c>
      <c r="R599" s="13">
        <f t="shared" si="191"/>
        <v>0</v>
      </c>
      <c r="S599" s="4" t="str">
        <f t="shared" si="192"/>
        <v>A+J=</v>
      </c>
      <c r="T599" s="34">
        <f t="shared" si="193"/>
        <v>44788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42">
        <f t="shared" si="183"/>
        <v>44650</v>
      </c>
      <c r="B600" s="72">
        <f t="shared" ca="1" si="194"/>
        <v>10145.3923</v>
      </c>
      <c r="C600" s="6">
        <f t="shared" si="184"/>
        <v>10000</v>
      </c>
      <c r="D600" s="12">
        <f ca="1">IF(A600&lt;$B$1,VLOOKUP(A600,[1]DI!$A$4:$B$15000,2,FALSE),0)</f>
        <v>0.11649999999999999</v>
      </c>
      <c r="E600" s="13">
        <f t="shared" ca="1" si="177"/>
        <v>1.0004373900000001</v>
      </c>
      <c r="F600" s="13">
        <f ca="1">(TRUNC(PRODUCT($E$12:$E599),16))</f>
        <v>1.0761640683467999</v>
      </c>
      <c r="G600" s="13">
        <f t="shared" ca="1" si="185"/>
        <v>1.0629347284510899</v>
      </c>
      <c r="H600" s="13">
        <f t="shared" ca="1" si="178"/>
        <v>1.0124460500000001</v>
      </c>
      <c r="I600" s="12">
        <f t="shared" si="186"/>
        <v>1.7500000000000002E-2</v>
      </c>
      <c r="J600" s="34">
        <f t="shared" si="187"/>
        <v>44606</v>
      </c>
      <c r="K600" s="2">
        <f t="shared" si="188"/>
        <v>30</v>
      </c>
      <c r="L600" s="17">
        <f t="shared" si="189"/>
        <v>30</v>
      </c>
      <c r="M600" s="11">
        <f t="shared" si="179"/>
        <v>1.002067448</v>
      </c>
      <c r="N600" s="11">
        <f t="shared" ca="1" si="180"/>
        <v>1.01453923</v>
      </c>
      <c r="O600" s="17">
        <f t="shared" si="190"/>
        <v>0</v>
      </c>
      <c r="P600" s="13">
        <f t="shared" ca="1" si="181"/>
        <v>145.39230000000001</v>
      </c>
      <c r="Q600" s="20">
        <f t="shared" si="182"/>
        <v>0</v>
      </c>
      <c r="R600" s="13">
        <f t="shared" si="191"/>
        <v>0</v>
      </c>
      <c r="S600" s="4" t="str">
        <f t="shared" si="192"/>
        <v>A+J=</v>
      </c>
      <c r="T600" s="34">
        <f t="shared" si="193"/>
        <v>44788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42">
        <f t="shared" si="183"/>
        <v>44651</v>
      </c>
      <c r="B601" s="72">
        <f t="shared" ca="1" si="194"/>
        <v>10150.52853</v>
      </c>
      <c r="C601" s="6">
        <f t="shared" si="184"/>
        <v>10000</v>
      </c>
      <c r="D601" s="12">
        <f ca="1">IF(A601&lt;$B$1,VLOOKUP(A601,[1]DI!$A$4:$B$15000,2,FALSE),0)</f>
        <v>0.11649999999999999</v>
      </c>
      <c r="E601" s="13">
        <f t="shared" ca="1" si="177"/>
        <v>1.0004373900000001</v>
      </c>
      <c r="F601" s="13">
        <f ca="1">(TRUNC(PRODUCT($E$12:$E600),16))</f>
        <v>1.07663477174865</v>
      </c>
      <c r="G601" s="13">
        <f t="shared" ca="1" si="185"/>
        <v>1.0629347284510899</v>
      </c>
      <c r="H601" s="13">
        <f t="shared" ca="1" si="178"/>
        <v>1.01288888</v>
      </c>
      <c r="I601" s="12">
        <f t="shared" si="186"/>
        <v>1.7500000000000002E-2</v>
      </c>
      <c r="J601" s="34">
        <f t="shared" si="187"/>
        <v>44606</v>
      </c>
      <c r="K601" s="2">
        <f t="shared" si="188"/>
        <v>31</v>
      </c>
      <c r="L601" s="17">
        <f t="shared" si="189"/>
        <v>31</v>
      </c>
      <c r="M601" s="11">
        <f t="shared" si="179"/>
        <v>1.0021364370000001</v>
      </c>
      <c r="N601" s="11">
        <f t="shared" ca="1" si="180"/>
        <v>1.015052853</v>
      </c>
      <c r="O601" s="17">
        <f t="shared" si="190"/>
        <v>0</v>
      </c>
      <c r="P601" s="13">
        <f t="shared" ca="1" si="181"/>
        <v>150.52852999999999</v>
      </c>
      <c r="Q601" s="20">
        <f t="shared" si="182"/>
        <v>0</v>
      </c>
      <c r="R601" s="13">
        <f t="shared" si="191"/>
        <v>0</v>
      </c>
      <c r="S601" s="4" t="str">
        <f t="shared" si="192"/>
        <v>A+J=</v>
      </c>
      <c r="T601" s="34">
        <f t="shared" si="193"/>
        <v>44788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42">
        <f t="shared" si="183"/>
        <v>44652</v>
      </c>
      <c r="B602" s="72">
        <f t="shared" ca="1" si="194"/>
        <v>10155.667429990001</v>
      </c>
      <c r="C602" s="6">
        <f t="shared" si="184"/>
        <v>10000</v>
      </c>
      <c r="D602" s="12">
        <f ca="1">IF(A602&lt;$B$1,VLOOKUP(A602,[1]DI!$A$4:$B$15000,2,FALSE),0)</f>
        <v>0.11649999999999999</v>
      </c>
      <c r="E602" s="13">
        <f t="shared" ca="1" si="177"/>
        <v>1.0004373900000001</v>
      </c>
      <c r="F602" s="13">
        <f ca="1">(TRUNC(PRODUCT($E$12:$E601),16))</f>
        <v>1.0771056810314701</v>
      </c>
      <c r="G602" s="13">
        <f t="shared" ca="1" si="185"/>
        <v>1.0629347284510899</v>
      </c>
      <c r="H602" s="13">
        <f t="shared" ca="1" si="178"/>
        <v>1.01333191</v>
      </c>
      <c r="I602" s="12">
        <f t="shared" si="186"/>
        <v>1.7500000000000002E-2</v>
      </c>
      <c r="J602" s="34">
        <f t="shared" si="187"/>
        <v>44606</v>
      </c>
      <c r="K602" s="2">
        <f t="shared" si="188"/>
        <v>32</v>
      </c>
      <c r="L602" s="17">
        <f t="shared" si="189"/>
        <v>32</v>
      </c>
      <c r="M602" s="11">
        <f t="shared" si="179"/>
        <v>1.0022054300000001</v>
      </c>
      <c r="N602" s="11">
        <f t="shared" ca="1" si="180"/>
        <v>1.0155667429999999</v>
      </c>
      <c r="O602" s="17">
        <f t="shared" si="190"/>
        <v>0</v>
      </c>
      <c r="P602" s="13">
        <f t="shared" ca="1" si="181"/>
        <v>155.66742998999999</v>
      </c>
      <c r="Q602" s="20">
        <f t="shared" si="182"/>
        <v>0</v>
      </c>
      <c r="R602" s="13">
        <f t="shared" si="191"/>
        <v>0</v>
      </c>
      <c r="S602" s="4" t="str">
        <f t="shared" si="192"/>
        <v>A+J=</v>
      </c>
      <c r="T602" s="34">
        <f t="shared" si="193"/>
        <v>44788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42">
        <f t="shared" si="183"/>
        <v>44653</v>
      </c>
      <c r="B603" s="72">
        <f t="shared" ca="1" si="194"/>
        <v>10160.808889989999</v>
      </c>
      <c r="C603" s="6">
        <f t="shared" si="184"/>
        <v>10000</v>
      </c>
      <c r="D603" s="12">
        <f ca="1">IF(A603&lt;$B$1,VLOOKUP(A603,[1]DI!$A$4:$B$15000,2,FALSE),0)</f>
        <v>0</v>
      </c>
      <c r="E603" s="13">
        <f t="shared" ca="1" si="177"/>
        <v>1</v>
      </c>
      <c r="F603" s="13">
        <f ca="1">(TRUNC(PRODUCT($E$12:$E602),16))</f>
        <v>1.07757679628529</v>
      </c>
      <c r="G603" s="13">
        <f t="shared" ca="1" si="185"/>
        <v>1.0629347284510899</v>
      </c>
      <c r="H603" s="13">
        <f t="shared" ca="1" si="178"/>
        <v>1.01377513</v>
      </c>
      <c r="I603" s="12">
        <f t="shared" si="186"/>
        <v>1.7500000000000002E-2</v>
      </c>
      <c r="J603" s="34">
        <f t="shared" si="187"/>
        <v>44606</v>
      </c>
      <c r="K603" s="2">
        <f t="shared" si="188"/>
        <v>32</v>
      </c>
      <c r="L603" s="17">
        <f t="shared" si="189"/>
        <v>33</v>
      </c>
      <c r="M603" s="11">
        <f t="shared" si="179"/>
        <v>1.002274428</v>
      </c>
      <c r="N603" s="11">
        <f t="shared" ca="1" si="180"/>
        <v>1.0160808889999999</v>
      </c>
      <c r="O603" s="17">
        <f t="shared" si="190"/>
        <v>0</v>
      </c>
      <c r="P603" s="13">
        <f t="shared" ca="1" si="181"/>
        <v>160.80888999000001</v>
      </c>
      <c r="Q603" s="20">
        <f t="shared" si="182"/>
        <v>0</v>
      </c>
      <c r="R603" s="13">
        <f t="shared" si="191"/>
        <v>0</v>
      </c>
      <c r="S603" s="4" t="str">
        <f t="shared" si="192"/>
        <v>A+J=</v>
      </c>
      <c r="T603" s="34">
        <f t="shared" si="193"/>
        <v>44788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42">
        <f t="shared" si="183"/>
        <v>44654</v>
      </c>
      <c r="B604" s="72">
        <f t="shared" ca="1" si="194"/>
        <v>10160.808889989999</v>
      </c>
      <c r="C604" s="6">
        <f t="shared" si="184"/>
        <v>10000</v>
      </c>
      <c r="D604" s="12">
        <f ca="1">IF(A604&lt;$B$1,VLOOKUP(A604,[1]DI!$A$4:$B$15000,2,FALSE),0)</f>
        <v>0</v>
      </c>
      <c r="E604" s="13">
        <f t="shared" ca="1" si="177"/>
        <v>1</v>
      </c>
      <c r="F604" s="13">
        <f ca="1">(TRUNC(PRODUCT($E$12:$E603),16))</f>
        <v>1.07757679628529</v>
      </c>
      <c r="G604" s="13">
        <f t="shared" ca="1" si="185"/>
        <v>1.0629347284510899</v>
      </c>
      <c r="H604" s="13">
        <f t="shared" ca="1" si="178"/>
        <v>1.01377513</v>
      </c>
      <c r="I604" s="12">
        <f t="shared" si="186"/>
        <v>1.7500000000000002E-2</v>
      </c>
      <c r="J604" s="34">
        <f t="shared" si="187"/>
        <v>44606</v>
      </c>
      <c r="K604" s="2">
        <f t="shared" si="188"/>
        <v>32</v>
      </c>
      <c r="L604" s="17">
        <f t="shared" si="189"/>
        <v>33</v>
      </c>
      <c r="M604" s="11">
        <f t="shared" si="179"/>
        <v>1.002274428</v>
      </c>
      <c r="N604" s="11">
        <f t="shared" ca="1" si="180"/>
        <v>1.0160808889999999</v>
      </c>
      <c r="O604" s="17">
        <f t="shared" si="190"/>
        <v>0</v>
      </c>
      <c r="P604" s="13">
        <f t="shared" ca="1" si="181"/>
        <v>160.80888999000001</v>
      </c>
      <c r="Q604" s="20">
        <f t="shared" si="182"/>
        <v>0</v>
      </c>
      <c r="R604" s="13">
        <f t="shared" si="191"/>
        <v>0</v>
      </c>
      <c r="S604" s="4" t="str">
        <f t="shared" si="192"/>
        <v>A+J=</v>
      </c>
      <c r="T604" s="34">
        <f t="shared" si="193"/>
        <v>44788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42">
        <f t="shared" si="183"/>
        <v>44655</v>
      </c>
      <c r="B605" s="72">
        <f t="shared" ca="1" si="194"/>
        <v>10160.808889989999</v>
      </c>
      <c r="C605" s="6">
        <f t="shared" si="184"/>
        <v>10000</v>
      </c>
      <c r="D605" s="12">
        <f ca="1">IF(A605&lt;$B$1,VLOOKUP(A605,[1]DI!$A$4:$B$15000,2,FALSE),0)</f>
        <v>0.11649999999999999</v>
      </c>
      <c r="E605" s="13">
        <f t="shared" ca="1" si="177"/>
        <v>1.0004373900000001</v>
      </c>
      <c r="F605" s="13">
        <f ca="1">(TRUNC(PRODUCT($E$12:$E604),16))</f>
        <v>1.07757679628529</v>
      </c>
      <c r="G605" s="13">
        <f t="shared" ca="1" si="185"/>
        <v>1.0629347284510899</v>
      </c>
      <c r="H605" s="13">
        <f t="shared" ca="1" si="178"/>
        <v>1.01377513</v>
      </c>
      <c r="I605" s="12">
        <f t="shared" si="186"/>
        <v>1.7500000000000002E-2</v>
      </c>
      <c r="J605" s="34">
        <f t="shared" si="187"/>
        <v>44606</v>
      </c>
      <c r="K605" s="2">
        <f t="shared" si="188"/>
        <v>33</v>
      </c>
      <c r="L605" s="17">
        <f t="shared" si="189"/>
        <v>33</v>
      </c>
      <c r="M605" s="11">
        <f t="shared" si="179"/>
        <v>1.002274428</v>
      </c>
      <c r="N605" s="11">
        <f t="shared" ca="1" si="180"/>
        <v>1.0160808889999999</v>
      </c>
      <c r="O605" s="17">
        <f t="shared" si="190"/>
        <v>0</v>
      </c>
      <c r="P605" s="13">
        <f t="shared" ca="1" si="181"/>
        <v>160.80888999000001</v>
      </c>
      <c r="Q605" s="20">
        <f t="shared" si="182"/>
        <v>0</v>
      </c>
      <c r="R605" s="13">
        <f t="shared" si="191"/>
        <v>0</v>
      </c>
      <c r="S605" s="4" t="str">
        <f t="shared" si="192"/>
        <v>A+J=</v>
      </c>
      <c r="T605" s="34">
        <f t="shared" si="193"/>
        <v>44788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42">
        <f t="shared" si="183"/>
        <v>44656</v>
      </c>
      <c r="B606" s="72">
        <f t="shared" ca="1" si="194"/>
        <v>10165.953009999999</v>
      </c>
      <c r="C606" s="6">
        <f t="shared" si="184"/>
        <v>10000</v>
      </c>
      <c r="D606" s="12">
        <f ca="1">IF(A606&lt;$B$1,VLOOKUP(A606,[1]DI!$A$4:$B$15000,2,FALSE),0)</f>
        <v>0.11649999999999999</v>
      </c>
      <c r="E606" s="13">
        <f t="shared" ca="1" si="177"/>
        <v>1.0004373900000001</v>
      </c>
      <c r="F606" s="13">
        <f ca="1">(TRUNC(PRODUCT($E$12:$E605),16))</f>
        <v>1.0780481176002199</v>
      </c>
      <c r="G606" s="13">
        <f t="shared" ca="1" si="185"/>
        <v>1.0629347284510899</v>
      </c>
      <c r="H606" s="13">
        <f t="shared" ca="1" si="178"/>
        <v>1.0142185500000001</v>
      </c>
      <c r="I606" s="12">
        <f t="shared" si="186"/>
        <v>1.7500000000000002E-2</v>
      </c>
      <c r="J606" s="34">
        <f t="shared" si="187"/>
        <v>44606</v>
      </c>
      <c r="K606" s="2">
        <f t="shared" si="188"/>
        <v>34</v>
      </c>
      <c r="L606" s="17">
        <f t="shared" si="189"/>
        <v>34</v>
      </c>
      <c r="M606" s="11">
        <f t="shared" si="179"/>
        <v>1.0023434309999999</v>
      </c>
      <c r="N606" s="11">
        <f t="shared" ca="1" si="180"/>
        <v>1.016595301</v>
      </c>
      <c r="O606" s="17">
        <f t="shared" si="190"/>
        <v>0</v>
      </c>
      <c r="P606" s="13">
        <f t="shared" ca="1" si="181"/>
        <v>165.95301000000001</v>
      </c>
      <c r="Q606" s="20">
        <f t="shared" si="182"/>
        <v>0</v>
      </c>
      <c r="R606" s="13">
        <f t="shared" si="191"/>
        <v>0</v>
      </c>
      <c r="S606" s="4" t="str">
        <f t="shared" si="192"/>
        <v>A+J=</v>
      </c>
      <c r="T606" s="34">
        <f t="shared" si="193"/>
        <v>44788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42">
        <f t="shared" si="183"/>
        <v>44657</v>
      </c>
      <c r="B607" s="72">
        <f t="shared" ca="1" si="194"/>
        <v>10171.09969999</v>
      </c>
      <c r="C607" s="6">
        <f t="shared" si="184"/>
        <v>10000</v>
      </c>
      <c r="D607" s="12">
        <f ca="1">IF(A607&lt;$B$1,VLOOKUP(A607,[1]DI!$A$4:$B$15000,2,FALSE),0)</f>
        <v>0.11649999999999999</v>
      </c>
      <c r="E607" s="13">
        <f t="shared" ca="1" si="177"/>
        <v>1.0004373900000001</v>
      </c>
      <c r="F607" s="13">
        <f ca="1">(TRUNC(PRODUCT($E$12:$E606),16))</f>
        <v>1.0785196450663801</v>
      </c>
      <c r="G607" s="13">
        <f t="shared" ca="1" si="185"/>
        <v>1.0629347284510899</v>
      </c>
      <c r="H607" s="13">
        <f t="shared" ca="1" si="178"/>
        <v>1.0146621600000001</v>
      </c>
      <c r="I607" s="12">
        <f t="shared" si="186"/>
        <v>1.7500000000000002E-2</v>
      </c>
      <c r="J607" s="34">
        <f t="shared" si="187"/>
        <v>44606</v>
      </c>
      <c r="K607" s="2">
        <f t="shared" si="188"/>
        <v>35</v>
      </c>
      <c r="L607" s="17">
        <f t="shared" si="189"/>
        <v>35</v>
      </c>
      <c r="M607" s="11">
        <f t="shared" si="179"/>
        <v>1.0024124379999999</v>
      </c>
      <c r="N607" s="11">
        <f t="shared" ca="1" si="180"/>
        <v>1.0171099699999999</v>
      </c>
      <c r="O607" s="17">
        <f t="shared" si="190"/>
        <v>0</v>
      </c>
      <c r="P607" s="13">
        <f t="shared" ca="1" si="181"/>
        <v>171.09969999</v>
      </c>
      <c r="Q607" s="20">
        <f t="shared" si="182"/>
        <v>0</v>
      </c>
      <c r="R607" s="13">
        <f t="shared" si="191"/>
        <v>0</v>
      </c>
      <c r="S607" s="4" t="str">
        <f t="shared" si="192"/>
        <v>A+J=</v>
      </c>
      <c r="T607" s="34">
        <f t="shared" si="193"/>
        <v>44788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42">
        <f t="shared" si="183"/>
        <v>44658</v>
      </c>
      <c r="B608" s="72">
        <f t="shared" ca="1" si="194"/>
        <v>10176.248960000001</v>
      </c>
      <c r="C608" s="6">
        <f t="shared" si="184"/>
        <v>10000</v>
      </c>
      <c r="D608" s="12">
        <f ca="1">IF(A608&lt;$B$1,VLOOKUP(A608,[1]DI!$A$4:$B$15000,2,FALSE),0)</f>
        <v>0.11649999999999999</v>
      </c>
      <c r="E608" s="13">
        <f t="shared" ca="1" si="177"/>
        <v>1.0004373900000001</v>
      </c>
      <c r="F608" s="13">
        <f ca="1">(TRUNC(PRODUCT($E$12:$E607),16))</f>
        <v>1.07899137877393</v>
      </c>
      <c r="G608" s="13">
        <f t="shared" ca="1" si="185"/>
        <v>1.0629347284510899</v>
      </c>
      <c r="H608" s="13">
        <f t="shared" ca="1" si="178"/>
        <v>1.0151059600000001</v>
      </c>
      <c r="I608" s="12">
        <f t="shared" si="186"/>
        <v>1.7500000000000002E-2</v>
      </c>
      <c r="J608" s="34">
        <f t="shared" si="187"/>
        <v>44606</v>
      </c>
      <c r="K608" s="2">
        <f t="shared" si="188"/>
        <v>36</v>
      </c>
      <c r="L608" s="17">
        <f t="shared" si="189"/>
        <v>36</v>
      </c>
      <c r="M608" s="11">
        <f t="shared" si="179"/>
        <v>1.002481451</v>
      </c>
      <c r="N608" s="11">
        <f t="shared" ca="1" si="180"/>
        <v>1.0176248960000001</v>
      </c>
      <c r="O608" s="17">
        <f t="shared" si="190"/>
        <v>0</v>
      </c>
      <c r="P608" s="13">
        <f t="shared" ca="1" si="181"/>
        <v>176.24896000000001</v>
      </c>
      <c r="Q608" s="20">
        <f t="shared" si="182"/>
        <v>0</v>
      </c>
      <c r="R608" s="13">
        <f t="shared" si="191"/>
        <v>0</v>
      </c>
      <c r="S608" s="4" t="str">
        <f t="shared" si="192"/>
        <v>A+J=</v>
      </c>
      <c r="T608" s="34">
        <f t="shared" si="193"/>
        <v>44788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42">
        <f t="shared" si="183"/>
        <v>44659</v>
      </c>
      <c r="B609" s="72">
        <f t="shared" ca="1" si="194"/>
        <v>10181.400879999999</v>
      </c>
      <c r="C609" s="6">
        <f t="shared" si="184"/>
        <v>10000</v>
      </c>
      <c r="D609" s="12">
        <f ca="1">IF(A609&lt;$B$1,VLOOKUP(A609,[1]DI!$A$4:$B$15000,2,FALSE),0)</f>
        <v>0.11649999999999999</v>
      </c>
      <c r="E609" s="13">
        <f t="shared" ca="1" si="177"/>
        <v>1.0004373900000001</v>
      </c>
      <c r="F609" s="13">
        <f ca="1">(TRUNC(PRODUCT($E$12:$E608),16))</f>
        <v>1.07946331881309</v>
      </c>
      <c r="G609" s="13">
        <f t="shared" ca="1" si="185"/>
        <v>1.0629347284510899</v>
      </c>
      <c r="H609" s="13">
        <f t="shared" ca="1" si="178"/>
        <v>1.01554996</v>
      </c>
      <c r="I609" s="12">
        <f t="shared" si="186"/>
        <v>1.7500000000000002E-2</v>
      </c>
      <c r="J609" s="34">
        <f t="shared" si="187"/>
        <v>44606</v>
      </c>
      <c r="K609" s="2">
        <f t="shared" si="188"/>
        <v>37</v>
      </c>
      <c r="L609" s="17">
        <f t="shared" si="189"/>
        <v>37</v>
      </c>
      <c r="M609" s="11">
        <f t="shared" si="179"/>
        <v>1.0025504679999999</v>
      </c>
      <c r="N609" s="11">
        <f t="shared" ca="1" si="180"/>
        <v>1.018140088</v>
      </c>
      <c r="O609" s="17">
        <f t="shared" si="190"/>
        <v>0</v>
      </c>
      <c r="P609" s="13">
        <f t="shared" ca="1" si="181"/>
        <v>181.40088</v>
      </c>
      <c r="Q609" s="20">
        <f t="shared" si="182"/>
        <v>0</v>
      </c>
      <c r="R609" s="13">
        <f t="shared" si="191"/>
        <v>0</v>
      </c>
      <c r="S609" s="4" t="str">
        <f t="shared" si="192"/>
        <v>A+J=</v>
      </c>
      <c r="T609" s="34">
        <f t="shared" si="193"/>
        <v>44788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42">
        <f t="shared" si="183"/>
        <v>44660</v>
      </c>
      <c r="B610" s="72">
        <f t="shared" ca="1" si="194"/>
        <v>10186.55534999</v>
      </c>
      <c r="C610" s="6">
        <f t="shared" si="184"/>
        <v>10000</v>
      </c>
      <c r="D610" s="12">
        <f ca="1">IF(A610&lt;$B$1,VLOOKUP(A610,[1]DI!$A$4:$B$15000,2,FALSE),0)</f>
        <v>0</v>
      </c>
      <c r="E610" s="13">
        <f t="shared" ca="1" si="177"/>
        <v>1</v>
      </c>
      <c r="F610" s="13">
        <f ca="1">(TRUNC(PRODUCT($E$12:$E609),16))</f>
        <v>1.07993546527411</v>
      </c>
      <c r="G610" s="13">
        <f t="shared" ca="1" si="185"/>
        <v>1.0629347284510899</v>
      </c>
      <c r="H610" s="13">
        <f t="shared" ca="1" si="178"/>
        <v>1.01599415</v>
      </c>
      <c r="I610" s="12">
        <f t="shared" si="186"/>
        <v>1.7500000000000002E-2</v>
      </c>
      <c r="J610" s="34">
        <f t="shared" si="187"/>
        <v>44606</v>
      </c>
      <c r="K610" s="2">
        <f t="shared" si="188"/>
        <v>37</v>
      </c>
      <c r="L610" s="17">
        <f t="shared" si="189"/>
        <v>38</v>
      </c>
      <c r="M610" s="11">
        <f t="shared" si="179"/>
        <v>1.002619489</v>
      </c>
      <c r="N610" s="11">
        <f t="shared" ca="1" si="180"/>
        <v>1.0186555349999999</v>
      </c>
      <c r="O610" s="17">
        <f t="shared" si="190"/>
        <v>0</v>
      </c>
      <c r="P610" s="13">
        <f t="shared" ca="1" si="181"/>
        <v>186.55534999</v>
      </c>
      <c r="Q610" s="20">
        <f t="shared" si="182"/>
        <v>0</v>
      </c>
      <c r="R610" s="13">
        <f t="shared" si="191"/>
        <v>0</v>
      </c>
      <c r="S610" s="4" t="str">
        <f t="shared" si="192"/>
        <v>A+J=</v>
      </c>
      <c r="T610" s="34">
        <f t="shared" si="193"/>
        <v>44788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42">
        <f t="shared" si="183"/>
        <v>44661</v>
      </c>
      <c r="B611" s="72">
        <f t="shared" ca="1" si="194"/>
        <v>10186.55534999</v>
      </c>
      <c r="C611" s="6">
        <f t="shared" si="184"/>
        <v>10000</v>
      </c>
      <c r="D611" s="12">
        <f ca="1">IF(A611&lt;$B$1,VLOOKUP(A611,[1]DI!$A$4:$B$15000,2,FALSE),0)</f>
        <v>0</v>
      </c>
      <c r="E611" s="13">
        <f t="shared" ca="1" si="177"/>
        <v>1</v>
      </c>
      <c r="F611" s="13">
        <f ca="1">(TRUNC(PRODUCT($E$12:$E610),16))</f>
        <v>1.07993546527411</v>
      </c>
      <c r="G611" s="13">
        <f t="shared" ca="1" si="185"/>
        <v>1.0629347284510899</v>
      </c>
      <c r="H611" s="13">
        <f t="shared" ca="1" si="178"/>
        <v>1.01599415</v>
      </c>
      <c r="I611" s="12">
        <f t="shared" si="186"/>
        <v>1.7500000000000002E-2</v>
      </c>
      <c r="J611" s="34">
        <f t="shared" si="187"/>
        <v>44606</v>
      </c>
      <c r="K611" s="2">
        <f t="shared" si="188"/>
        <v>37</v>
      </c>
      <c r="L611" s="17">
        <f t="shared" si="189"/>
        <v>38</v>
      </c>
      <c r="M611" s="11">
        <f t="shared" si="179"/>
        <v>1.002619489</v>
      </c>
      <c r="N611" s="11">
        <f t="shared" ca="1" si="180"/>
        <v>1.0186555349999999</v>
      </c>
      <c r="O611" s="17">
        <f t="shared" si="190"/>
        <v>0</v>
      </c>
      <c r="P611" s="13">
        <f t="shared" ca="1" si="181"/>
        <v>186.55534999</v>
      </c>
      <c r="Q611" s="20">
        <f t="shared" si="182"/>
        <v>0</v>
      </c>
      <c r="R611" s="13">
        <f t="shared" si="191"/>
        <v>0</v>
      </c>
      <c r="S611" s="4" t="str">
        <f t="shared" si="192"/>
        <v>A+J=</v>
      </c>
      <c r="T611" s="34">
        <f t="shared" si="193"/>
        <v>44788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42">
        <f t="shared" si="183"/>
        <v>44662</v>
      </c>
      <c r="B612" s="72">
        <f t="shared" ca="1" si="194"/>
        <v>10186.55534999</v>
      </c>
      <c r="C612" s="6">
        <f t="shared" si="184"/>
        <v>10000</v>
      </c>
      <c r="D612" s="12">
        <f ca="1">IF(A612&lt;$B$1,VLOOKUP(A612,[1]DI!$A$4:$B$15000,2,FALSE),0)</f>
        <v>0.11649999999999999</v>
      </c>
      <c r="E612" s="13">
        <f t="shared" ca="1" si="177"/>
        <v>1.0004373900000001</v>
      </c>
      <c r="F612" s="13">
        <f ca="1">(TRUNC(PRODUCT($E$12:$E611),16))</f>
        <v>1.07993546527411</v>
      </c>
      <c r="G612" s="13">
        <f t="shared" ca="1" si="185"/>
        <v>1.0629347284510899</v>
      </c>
      <c r="H612" s="13">
        <f t="shared" ca="1" si="178"/>
        <v>1.01599415</v>
      </c>
      <c r="I612" s="12">
        <f t="shared" si="186"/>
        <v>1.7500000000000002E-2</v>
      </c>
      <c r="J612" s="34">
        <f t="shared" si="187"/>
        <v>44606</v>
      </c>
      <c r="K612" s="2">
        <f t="shared" si="188"/>
        <v>38</v>
      </c>
      <c r="L612" s="17">
        <f t="shared" si="189"/>
        <v>38</v>
      </c>
      <c r="M612" s="11">
        <f t="shared" si="179"/>
        <v>1.002619489</v>
      </c>
      <c r="N612" s="11">
        <f t="shared" ca="1" si="180"/>
        <v>1.0186555349999999</v>
      </c>
      <c r="O612" s="17">
        <f t="shared" si="190"/>
        <v>0</v>
      </c>
      <c r="P612" s="13">
        <f t="shared" ca="1" si="181"/>
        <v>186.55534999</v>
      </c>
      <c r="Q612" s="20">
        <f t="shared" si="182"/>
        <v>0</v>
      </c>
      <c r="R612" s="13">
        <f t="shared" si="191"/>
        <v>0</v>
      </c>
      <c r="S612" s="4" t="str">
        <f t="shared" si="192"/>
        <v>A+J=</v>
      </c>
      <c r="T612" s="34">
        <f t="shared" si="193"/>
        <v>44788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42">
        <f t="shared" si="183"/>
        <v>44663</v>
      </c>
      <c r="B613" s="72">
        <f t="shared" ca="1" si="194"/>
        <v>10191.71250999</v>
      </c>
      <c r="C613" s="6">
        <f t="shared" si="184"/>
        <v>10000</v>
      </c>
      <c r="D613" s="12">
        <f ca="1">IF(A613&lt;$B$1,VLOOKUP(A613,[1]DI!$A$4:$B$15000,2,FALSE),0)</f>
        <v>0.11649999999999999</v>
      </c>
      <c r="E613" s="13">
        <f t="shared" ca="1" si="177"/>
        <v>1.0004373900000001</v>
      </c>
      <c r="F613" s="13">
        <f ca="1">(TRUNC(PRODUCT($E$12:$E612),16))</f>
        <v>1.0804078182472701</v>
      </c>
      <c r="G613" s="13">
        <f t="shared" ca="1" si="185"/>
        <v>1.0629347284510899</v>
      </c>
      <c r="H613" s="13">
        <f t="shared" ca="1" si="178"/>
        <v>1.01643854</v>
      </c>
      <c r="I613" s="12">
        <f t="shared" si="186"/>
        <v>1.7500000000000002E-2</v>
      </c>
      <c r="J613" s="34">
        <f t="shared" si="187"/>
        <v>44606</v>
      </c>
      <c r="K613" s="2">
        <f t="shared" si="188"/>
        <v>39</v>
      </c>
      <c r="L613" s="17">
        <f t="shared" si="189"/>
        <v>39</v>
      </c>
      <c r="M613" s="11">
        <f t="shared" si="179"/>
        <v>1.0026885160000001</v>
      </c>
      <c r="N613" s="11">
        <f t="shared" ca="1" si="180"/>
        <v>1.0191712509999999</v>
      </c>
      <c r="O613" s="17">
        <f t="shared" si="190"/>
        <v>0</v>
      </c>
      <c r="P613" s="13">
        <f t="shared" ca="1" si="181"/>
        <v>191.71250999</v>
      </c>
      <c r="Q613" s="20">
        <f t="shared" si="182"/>
        <v>0</v>
      </c>
      <c r="R613" s="13">
        <f t="shared" si="191"/>
        <v>0</v>
      </c>
      <c r="S613" s="4" t="str">
        <f t="shared" si="192"/>
        <v>A+J=</v>
      </c>
      <c r="T613" s="34">
        <f t="shared" si="193"/>
        <v>44788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42">
        <f t="shared" si="183"/>
        <v>44664</v>
      </c>
      <c r="B614" s="72">
        <f t="shared" ca="1" si="194"/>
        <v>10196.872230000001</v>
      </c>
      <c r="C614" s="6">
        <f t="shared" si="184"/>
        <v>10000</v>
      </c>
      <c r="D614" s="12">
        <f ca="1">IF(A614&lt;$B$1,VLOOKUP(A614,[1]DI!$A$4:$B$15000,2,FALSE),0)</f>
        <v>0.11649999999999999</v>
      </c>
      <c r="E614" s="13">
        <f t="shared" ca="1" si="177"/>
        <v>1.0004373900000001</v>
      </c>
      <c r="F614" s="13">
        <f ca="1">(TRUNC(PRODUCT($E$12:$E613),16))</f>
        <v>1.0808803778228899</v>
      </c>
      <c r="G614" s="13">
        <f t="shared" ca="1" si="185"/>
        <v>1.0629347284510899</v>
      </c>
      <c r="H614" s="13">
        <f t="shared" ca="1" si="178"/>
        <v>1.0168831199999999</v>
      </c>
      <c r="I614" s="12">
        <f t="shared" si="186"/>
        <v>1.7500000000000002E-2</v>
      </c>
      <c r="J614" s="34">
        <f t="shared" si="187"/>
        <v>44606</v>
      </c>
      <c r="K614" s="2">
        <f t="shared" si="188"/>
        <v>40</v>
      </c>
      <c r="L614" s="17">
        <f t="shared" si="189"/>
        <v>40</v>
      </c>
      <c r="M614" s="11">
        <f t="shared" si="179"/>
        <v>1.0027575470000001</v>
      </c>
      <c r="N614" s="11">
        <f t="shared" ca="1" si="180"/>
        <v>1.019687223</v>
      </c>
      <c r="O614" s="17">
        <f t="shared" si="190"/>
        <v>0</v>
      </c>
      <c r="P614" s="13">
        <f t="shared" ca="1" si="181"/>
        <v>196.87223</v>
      </c>
      <c r="Q614" s="20">
        <f t="shared" si="182"/>
        <v>0</v>
      </c>
      <c r="R614" s="13">
        <f t="shared" si="191"/>
        <v>0</v>
      </c>
      <c r="S614" s="4" t="str">
        <f t="shared" si="192"/>
        <v>A+J=</v>
      </c>
      <c r="T614" s="34">
        <f t="shared" si="193"/>
        <v>44788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42">
        <f t="shared" si="183"/>
        <v>44665</v>
      </c>
      <c r="B615" s="72">
        <f t="shared" ca="1" si="194"/>
        <v>10202.034519999999</v>
      </c>
      <c r="C615" s="6">
        <f t="shared" si="184"/>
        <v>10000</v>
      </c>
      <c r="D615" s="12">
        <f ca="1">IF(A615&lt;$B$1,VLOOKUP(A615,[1]DI!$A$4:$B$15000,2,FALSE),0)</f>
        <v>0.11649999999999999</v>
      </c>
      <c r="E615" s="13">
        <f t="shared" ca="1" si="177"/>
        <v>1.0004373900000001</v>
      </c>
      <c r="F615" s="13">
        <f ca="1">(TRUNC(PRODUCT($E$12:$E614),16))</f>
        <v>1.08135314409135</v>
      </c>
      <c r="G615" s="13">
        <f t="shared" ca="1" si="185"/>
        <v>1.0629347284510899</v>
      </c>
      <c r="H615" s="13">
        <f t="shared" ca="1" si="178"/>
        <v>1.01732789</v>
      </c>
      <c r="I615" s="12">
        <f t="shared" si="186"/>
        <v>1.7500000000000002E-2</v>
      </c>
      <c r="J615" s="34">
        <f t="shared" si="187"/>
        <v>44606</v>
      </c>
      <c r="K615" s="2">
        <f t="shared" si="188"/>
        <v>41</v>
      </c>
      <c r="L615" s="17">
        <f t="shared" si="189"/>
        <v>41</v>
      </c>
      <c r="M615" s="11">
        <f t="shared" si="179"/>
        <v>1.002826583</v>
      </c>
      <c r="N615" s="11">
        <f t="shared" ca="1" si="180"/>
        <v>1.0202034520000001</v>
      </c>
      <c r="O615" s="17">
        <f t="shared" si="190"/>
        <v>0</v>
      </c>
      <c r="P615" s="13">
        <f t="shared" ca="1" si="181"/>
        <v>202.03451999999999</v>
      </c>
      <c r="Q615" s="20">
        <f t="shared" si="182"/>
        <v>0</v>
      </c>
      <c r="R615" s="13">
        <f t="shared" si="191"/>
        <v>0</v>
      </c>
      <c r="S615" s="4" t="str">
        <f t="shared" si="192"/>
        <v>A+J=</v>
      </c>
      <c r="T615" s="34">
        <f t="shared" si="193"/>
        <v>44788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42">
        <f t="shared" si="183"/>
        <v>44666</v>
      </c>
      <c r="B616" s="72">
        <f t="shared" ca="1" si="194"/>
        <v>10207.199479999999</v>
      </c>
      <c r="C616" s="6">
        <f t="shared" si="184"/>
        <v>10000</v>
      </c>
      <c r="D616" s="12">
        <f ca="1">IF(A616&lt;$B$1,VLOOKUP(A616,[1]DI!$A$4:$B$15000,2,FALSE),0)</f>
        <v>0</v>
      </c>
      <c r="E616" s="13">
        <f t="shared" ca="1" si="177"/>
        <v>1</v>
      </c>
      <c r="F616" s="13">
        <f ca="1">(TRUNC(PRODUCT($E$12:$E615),16))</f>
        <v>1.0818261171430399</v>
      </c>
      <c r="G616" s="13">
        <f t="shared" ca="1" si="185"/>
        <v>1.0629347284510899</v>
      </c>
      <c r="H616" s="13">
        <f t="shared" ca="1" si="178"/>
        <v>1.01777286</v>
      </c>
      <c r="I616" s="12">
        <f t="shared" si="186"/>
        <v>1.7500000000000002E-2</v>
      </c>
      <c r="J616" s="34">
        <f t="shared" si="187"/>
        <v>44606</v>
      </c>
      <c r="K616" s="2">
        <f t="shared" si="188"/>
        <v>41</v>
      </c>
      <c r="L616" s="17">
        <f t="shared" si="189"/>
        <v>42</v>
      </c>
      <c r="M616" s="11">
        <f t="shared" si="179"/>
        <v>1.002895624</v>
      </c>
      <c r="N616" s="11">
        <f t="shared" ca="1" si="180"/>
        <v>1.020719948</v>
      </c>
      <c r="O616" s="17">
        <f t="shared" si="190"/>
        <v>0</v>
      </c>
      <c r="P616" s="13">
        <f t="shared" ca="1" si="181"/>
        <v>207.19947999999999</v>
      </c>
      <c r="Q616" s="20">
        <f t="shared" si="182"/>
        <v>0</v>
      </c>
      <c r="R616" s="13">
        <f t="shared" si="191"/>
        <v>0</v>
      </c>
      <c r="S616" s="4" t="str">
        <f t="shared" si="192"/>
        <v>A+J=</v>
      </c>
      <c r="T616" s="34">
        <f t="shared" si="193"/>
        <v>44788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42">
        <f t="shared" si="183"/>
        <v>44667</v>
      </c>
      <c r="B617" s="72">
        <f t="shared" ca="1" si="194"/>
        <v>10207.199479999999</v>
      </c>
      <c r="C617" s="6">
        <f t="shared" si="184"/>
        <v>10000</v>
      </c>
      <c r="D617" s="12">
        <f ca="1">IF(A617&lt;$B$1,VLOOKUP(A617,[1]DI!$A$4:$B$15000,2,FALSE),0)</f>
        <v>0</v>
      </c>
      <c r="E617" s="13">
        <f t="shared" ca="1" si="177"/>
        <v>1</v>
      </c>
      <c r="F617" s="13">
        <f ca="1">(TRUNC(PRODUCT($E$12:$E616),16))</f>
        <v>1.0818261171430399</v>
      </c>
      <c r="G617" s="13">
        <f t="shared" ca="1" si="185"/>
        <v>1.0629347284510899</v>
      </c>
      <c r="H617" s="13">
        <f t="shared" ca="1" si="178"/>
        <v>1.01777286</v>
      </c>
      <c r="I617" s="12">
        <f t="shared" si="186"/>
        <v>1.7500000000000002E-2</v>
      </c>
      <c r="J617" s="34">
        <f t="shared" si="187"/>
        <v>44606</v>
      </c>
      <c r="K617" s="2">
        <f t="shared" si="188"/>
        <v>41</v>
      </c>
      <c r="L617" s="17">
        <f t="shared" si="189"/>
        <v>42</v>
      </c>
      <c r="M617" s="11">
        <f t="shared" si="179"/>
        <v>1.002895624</v>
      </c>
      <c r="N617" s="11">
        <f t="shared" ca="1" si="180"/>
        <v>1.020719948</v>
      </c>
      <c r="O617" s="17">
        <f t="shared" si="190"/>
        <v>0</v>
      </c>
      <c r="P617" s="13">
        <f t="shared" ca="1" si="181"/>
        <v>207.19947999999999</v>
      </c>
      <c r="Q617" s="20">
        <f t="shared" si="182"/>
        <v>0</v>
      </c>
      <c r="R617" s="13">
        <f t="shared" si="191"/>
        <v>0</v>
      </c>
      <c r="S617" s="4" t="str">
        <f t="shared" si="192"/>
        <v>A+J=</v>
      </c>
      <c r="T617" s="34">
        <f t="shared" si="193"/>
        <v>44788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42">
        <f t="shared" si="183"/>
        <v>44668</v>
      </c>
      <c r="B618" s="72">
        <f t="shared" ca="1" si="194"/>
        <v>10207.199479999999</v>
      </c>
      <c r="C618" s="6">
        <f t="shared" si="184"/>
        <v>10000</v>
      </c>
      <c r="D618" s="12">
        <f ca="1">IF(A618&lt;$B$1,VLOOKUP(A618,[1]DI!$A$4:$B$15000,2,FALSE),0)</f>
        <v>0</v>
      </c>
      <c r="E618" s="13">
        <f t="shared" ca="1" si="177"/>
        <v>1</v>
      </c>
      <c r="F618" s="13">
        <f ca="1">(TRUNC(PRODUCT($E$12:$E617),16))</f>
        <v>1.0818261171430399</v>
      </c>
      <c r="G618" s="13">
        <f t="shared" ca="1" si="185"/>
        <v>1.0629347284510899</v>
      </c>
      <c r="H618" s="13">
        <f t="shared" ca="1" si="178"/>
        <v>1.01777286</v>
      </c>
      <c r="I618" s="12">
        <f t="shared" si="186"/>
        <v>1.7500000000000002E-2</v>
      </c>
      <c r="J618" s="34">
        <f t="shared" si="187"/>
        <v>44606</v>
      </c>
      <c r="K618" s="2">
        <f t="shared" si="188"/>
        <v>41</v>
      </c>
      <c r="L618" s="17">
        <f t="shared" si="189"/>
        <v>42</v>
      </c>
      <c r="M618" s="11">
        <f t="shared" si="179"/>
        <v>1.002895624</v>
      </c>
      <c r="N618" s="11">
        <f t="shared" ca="1" si="180"/>
        <v>1.020719948</v>
      </c>
      <c r="O618" s="17">
        <f t="shared" si="190"/>
        <v>0</v>
      </c>
      <c r="P618" s="13">
        <f t="shared" ca="1" si="181"/>
        <v>207.19947999999999</v>
      </c>
      <c r="Q618" s="20">
        <f t="shared" si="182"/>
        <v>0</v>
      </c>
      <c r="R618" s="13">
        <f t="shared" si="191"/>
        <v>0</v>
      </c>
      <c r="S618" s="4" t="str">
        <f t="shared" si="192"/>
        <v>A+J=</v>
      </c>
      <c r="T618" s="34">
        <f t="shared" si="193"/>
        <v>44788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42">
        <f t="shared" si="183"/>
        <v>44669</v>
      </c>
      <c r="B619" s="72">
        <f t="shared" ca="1" si="194"/>
        <v>10207.199479999999</v>
      </c>
      <c r="C619" s="6">
        <f t="shared" si="184"/>
        <v>10000</v>
      </c>
      <c r="D619" s="12">
        <f ca="1">IF(A619&lt;$B$1,VLOOKUP(A619,[1]DI!$A$4:$B$15000,2,FALSE),0)</f>
        <v>0.11649999999999999</v>
      </c>
      <c r="E619" s="13">
        <f t="shared" ca="1" si="177"/>
        <v>1.0004373900000001</v>
      </c>
      <c r="F619" s="13">
        <f ca="1">(TRUNC(PRODUCT($E$12:$E618),16))</f>
        <v>1.0818261171430399</v>
      </c>
      <c r="G619" s="13">
        <f t="shared" ca="1" si="185"/>
        <v>1.0629347284510899</v>
      </c>
      <c r="H619" s="13">
        <f t="shared" ca="1" si="178"/>
        <v>1.01777286</v>
      </c>
      <c r="I619" s="12">
        <f t="shared" si="186"/>
        <v>1.7500000000000002E-2</v>
      </c>
      <c r="J619" s="34">
        <f t="shared" si="187"/>
        <v>44606</v>
      </c>
      <c r="K619" s="2">
        <f t="shared" si="188"/>
        <v>42</v>
      </c>
      <c r="L619" s="17">
        <f t="shared" si="189"/>
        <v>42</v>
      </c>
      <c r="M619" s="11">
        <f t="shared" si="179"/>
        <v>1.002895624</v>
      </c>
      <c r="N619" s="11">
        <f t="shared" ca="1" si="180"/>
        <v>1.020719948</v>
      </c>
      <c r="O619" s="17">
        <f t="shared" si="190"/>
        <v>0</v>
      </c>
      <c r="P619" s="13">
        <f t="shared" ca="1" si="181"/>
        <v>207.19947999999999</v>
      </c>
      <c r="Q619" s="20">
        <f t="shared" si="182"/>
        <v>0</v>
      </c>
      <c r="R619" s="13">
        <f t="shared" si="191"/>
        <v>0</v>
      </c>
      <c r="S619" s="4" t="str">
        <f t="shared" si="192"/>
        <v>A+J=</v>
      </c>
      <c r="T619" s="34">
        <f t="shared" si="193"/>
        <v>44788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42">
        <f t="shared" si="183"/>
        <v>44670</v>
      </c>
      <c r="B620" s="72">
        <f t="shared" ca="1" si="194"/>
        <v>10212.36698999</v>
      </c>
      <c r="C620" s="6">
        <f t="shared" si="184"/>
        <v>10000</v>
      </c>
      <c r="D620" s="12">
        <f ca="1">IF(A620&lt;$B$1,VLOOKUP(A620,[1]DI!$A$4:$B$15000,2,FALSE),0)</f>
        <v>0.11649999999999999</v>
      </c>
      <c r="E620" s="13">
        <f t="shared" ca="1" si="177"/>
        <v>1.0004373900000001</v>
      </c>
      <c r="F620" s="13">
        <f ca="1">(TRUNC(PRODUCT($E$12:$E619),16))</f>
        <v>1.08229929706842</v>
      </c>
      <c r="G620" s="13">
        <f t="shared" ca="1" si="185"/>
        <v>1.0629347284510899</v>
      </c>
      <c r="H620" s="13">
        <f t="shared" ca="1" si="178"/>
        <v>1.0182180199999999</v>
      </c>
      <c r="I620" s="12">
        <f t="shared" si="186"/>
        <v>1.7500000000000002E-2</v>
      </c>
      <c r="J620" s="34">
        <f t="shared" si="187"/>
        <v>44606</v>
      </c>
      <c r="K620" s="2">
        <f t="shared" si="188"/>
        <v>43</v>
      </c>
      <c r="L620" s="17">
        <f t="shared" si="189"/>
        <v>43</v>
      </c>
      <c r="M620" s="11">
        <f t="shared" si="179"/>
        <v>1.002964669</v>
      </c>
      <c r="N620" s="11">
        <f t="shared" ca="1" si="180"/>
        <v>1.0212366989999999</v>
      </c>
      <c r="O620" s="17">
        <f t="shared" si="190"/>
        <v>0</v>
      </c>
      <c r="P620" s="13">
        <f t="shared" ca="1" si="181"/>
        <v>212.36698999000001</v>
      </c>
      <c r="Q620" s="20">
        <f t="shared" si="182"/>
        <v>0</v>
      </c>
      <c r="R620" s="13">
        <f t="shared" si="191"/>
        <v>0</v>
      </c>
      <c r="S620" s="4" t="str">
        <f t="shared" si="192"/>
        <v>A+J=</v>
      </c>
      <c r="T620" s="34">
        <f t="shared" si="193"/>
        <v>44788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42">
        <f t="shared" si="183"/>
        <v>44671</v>
      </c>
      <c r="B621" s="72">
        <f t="shared" ca="1" si="194"/>
        <v>10217.53718999</v>
      </c>
      <c r="C621" s="6">
        <f t="shared" si="184"/>
        <v>10000</v>
      </c>
      <c r="D621" s="12">
        <f ca="1">IF(A621&lt;$B$1,VLOOKUP(A621,[1]DI!$A$4:$B$15000,2,FALSE),0)</f>
        <v>0.11649999999999999</v>
      </c>
      <c r="E621" s="13">
        <f t="shared" ca="1" si="177"/>
        <v>1.0004373900000001</v>
      </c>
      <c r="F621" s="13">
        <f ca="1">(TRUNC(PRODUCT($E$12:$E620),16))</f>
        <v>1.0827726839579599</v>
      </c>
      <c r="G621" s="13">
        <f t="shared" ca="1" si="185"/>
        <v>1.0629347284510899</v>
      </c>
      <c r="H621" s="13">
        <f t="shared" ca="1" si="178"/>
        <v>1.01866338</v>
      </c>
      <c r="I621" s="12">
        <f t="shared" si="186"/>
        <v>1.7500000000000002E-2</v>
      </c>
      <c r="J621" s="34">
        <f t="shared" si="187"/>
        <v>44606</v>
      </c>
      <c r="K621" s="2">
        <f t="shared" si="188"/>
        <v>44</v>
      </c>
      <c r="L621" s="17">
        <f t="shared" si="189"/>
        <v>44</v>
      </c>
      <c r="M621" s="11">
        <f t="shared" si="179"/>
        <v>1.0030337199999999</v>
      </c>
      <c r="N621" s="11">
        <f t="shared" ca="1" si="180"/>
        <v>1.0217537189999999</v>
      </c>
      <c r="O621" s="17">
        <f t="shared" si="190"/>
        <v>0</v>
      </c>
      <c r="P621" s="13">
        <f t="shared" ca="1" si="181"/>
        <v>217.53718999</v>
      </c>
      <c r="Q621" s="20">
        <f t="shared" si="182"/>
        <v>0</v>
      </c>
      <c r="R621" s="13">
        <f t="shared" si="191"/>
        <v>0</v>
      </c>
      <c r="S621" s="4" t="str">
        <f t="shared" si="192"/>
        <v>A+J=</v>
      </c>
      <c r="T621" s="34">
        <f t="shared" si="193"/>
        <v>44788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42">
        <f t="shared" si="183"/>
        <v>44672</v>
      </c>
      <c r="B622" s="72">
        <f t="shared" ca="1" si="194"/>
        <v>10222.70996</v>
      </c>
      <c r="C622" s="6">
        <f t="shared" si="184"/>
        <v>10000</v>
      </c>
      <c r="D622" s="12">
        <f ca="1">IF(A622&lt;$B$1,VLOOKUP(A622,[1]DI!$A$4:$B$15000,2,FALSE),0)</f>
        <v>0</v>
      </c>
      <c r="E622" s="13">
        <f t="shared" ca="1" si="177"/>
        <v>1</v>
      </c>
      <c r="F622" s="13">
        <f ca="1">(TRUNC(PRODUCT($E$12:$E621),16))</f>
        <v>1.0832462779022001</v>
      </c>
      <c r="G622" s="13">
        <f t="shared" ca="1" si="185"/>
        <v>1.0629347284510899</v>
      </c>
      <c r="H622" s="13">
        <f t="shared" ca="1" si="178"/>
        <v>1.01910893</v>
      </c>
      <c r="I622" s="12">
        <f t="shared" si="186"/>
        <v>1.7500000000000002E-2</v>
      </c>
      <c r="J622" s="34">
        <f t="shared" si="187"/>
        <v>44606</v>
      </c>
      <c r="K622" s="2">
        <f t="shared" si="188"/>
        <v>44</v>
      </c>
      <c r="L622" s="17">
        <f t="shared" si="189"/>
        <v>45</v>
      </c>
      <c r="M622" s="11">
        <f t="shared" si="179"/>
        <v>1.0031027749999999</v>
      </c>
      <c r="N622" s="11">
        <f t="shared" ca="1" si="180"/>
        <v>1.022270996</v>
      </c>
      <c r="O622" s="17">
        <f t="shared" si="190"/>
        <v>0</v>
      </c>
      <c r="P622" s="13">
        <f t="shared" ca="1" si="181"/>
        <v>222.70996</v>
      </c>
      <c r="Q622" s="20">
        <f t="shared" si="182"/>
        <v>0</v>
      </c>
      <c r="R622" s="13">
        <f t="shared" si="191"/>
        <v>0</v>
      </c>
      <c r="S622" s="4" t="str">
        <f t="shared" si="192"/>
        <v>A+J=</v>
      </c>
      <c r="T622" s="34">
        <f t="shared" si="193"/>
        <v>44788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42">
        <f t="shared" si="183"/>
        <v>44673</v>
      </c>
      <c r="B623" s="72">
        <f t="shared" ca="1" si="194"/>
        <v>10222.70996</v>
      </c>
      <c r="C623" s="6">
        <f t="shared" si="184"/>
        <v>10000</v>
      </c>
      <c r="D623" s="12">
        <f ca="1">IF(A623&lt;$B$1,VLOOKUP(A623,[1]DI!$A$4:$B$15000,2,FALSE),0)</f>
        <v>0.11649999999999999</v>
      </c>
      <c r="E623" s="13">
        <f t="shared" ca="1" si="177"/>
        <v>1.0004373900000001</v>
      </c>
      <c r="F623" s="13">
        <f ca="1">(TRUNC(PRODUCT($E$12:$E622),16))</f>
        <v>1.0832462779022001</v>
      </c>
      <c r="G623" s="13">
        <f t="shared" ca="1" si="185"/>
        <v>1.0629347284510899</v>
      </c>
      <c r="H623" s="13">
        <f t="shared" ca="1" si="178"/>
        <v>1.01910893</v>
      </c>
      <c r="I623" s="12">
        <f t="shared" si="186"/>
        <v>1.7500000000000002E-2</v>
      </c>
      <c r="J623" s="34">
        <f t="shared" si="187"/>
        <v>44606</v>
      </c>
      <c r="K623" s="2">
        <f t="shared" si="188"/>
        <v>45</v>
      </c>
      <c r="L623" s="17">
        <f t="shared" si="189"/>
        <v>45</v>
      </c>
      <c r="M623" s="11">
        <f t="shared" si="179"/>
        <v>1.0031027749999999</v>
      </c>
      <c r="N623" s="11">
        <f t="shared" ca="1" si="180"/>
        <v>1.022270996</v>
      </c>
      <c r="O623" s="17">
        <f t="shared" si="190"/>
        <v>0</v>
      </c>
      <c r="P623" s="13">
        <f t="shared" ca="1" si="181"/>
        <v>222.70996</v>
      </c>
      <c r="Q623" s="20">
        <f t="shared" si="182"/>
        <v>0</v>
      </c>
      <c r="R623" s="13">
        <f t="shared" si="191"/>
        <v>0</v>
      </c>
      <c r="S623" s="4" t="str">
        <f t="shared" si="192"/>
        <v>A+J=</v>
      </c>
      <c r="T623" s="34">
        <f t="shared" si="193"/>
        <v>44788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42">
        <f t="shared" si="183"/>
        <v>44674</v>
      </c>
      <c r="B624" s="72">
        <f t="shared" ca="1" si="194"/>
        <v>10227.885389999999</v>
      </c>
      <c r="C624" s="6">
        <f t="shared" si="184"/>
        <v>10000</v>
      </c>
      <c r="D624" s="12">
        <f ca="1">IF(A624&lt;$B$1,VLOOKUP(A624,[1]DI!$A$4:$B$15000,2,FALSE),0)</f>
        <v>0</v>
      </c>
      <c r="E624" s="13">
        <f t="shared" ca="1" si="177"/>
        <v>1</v>
      </c>
      <c r="F624" s="13">
        <f ca="1">(TRUNC(PRODUCT($E$12:$E623),16))</f>
        <v>1.0837200789916901</v>
      </c>
      <c r="G624" s="13">
        <f t="shared" ca="1" si="185"/>
        <v>1.0629347284510899</v>
      </c>
      <c r="H624" s="13">
        <f t="shared" ca="1" si="178"/>
        <v>1.0195546799999999</v>
      </c>
      <c r="I624" s="12">
        <f t="shared" si="186"/>
        <v>1.7500000000000002E-2</v>
      </c>
      <c r="J624" s="34">
        <f t="shared" si="187"/>
        <v>44606</v>
      </c>
      <c r="K624" s="2">
        <f t="shared" si="188"/>
        <v>45</v>
      </c>
      <c r="L624" s="17">
        <f t="shared" si="189"/>
        <v>46</v>
      </c>
      <c r="M624" s="11">
        <f t="shared" si="179"/>
        <v>1.0031718350000001</v>
      </c>
      <c r="N624" s="11">
        <f t="shared" ca="1" si="180"/>
        <v>1.022788539</v>
      </c>
      <c r="O624" s="17">
        <f t="shared" si="190"/>
        <v>0</v>
      </c>
      <c r="P624" s="13">
        <f t="shared" ca="1" si="181"/>
        <v>227.88539</v>
      </c>
      <c r="Q624" s="20">
        <f t="shared" si="182"/>
        <v>0</v>
      </c>
      <c r="R624" s="13">
        <f t="shared" si="191"/>
        <v>0</v>
      </c>
      <c r="S624" s="4" t="str">
        <f t="shared" si="192"/>
        <v>A+J=</v>
      </c>
      <c r="T624" s="34">
        <f t="shared" si="193"/>
        <v>44788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42">
        <f t="shared" si="183"/>
        <v>44675</v>
      </c>
      <c r="B625" s="72">
        <f t="shared" ca="1" si="194"/>
        <v>10227.885389999999</v>
      </c>
      <c r="C625" s="6">
        <f t="shared" si="184"/>
        <v>10000</v>
      </c>
      <c r="D625" s="12">
        <f ca="1">IF(A625&lt;$B$1,VLOOKUP(A625,[1]DI!$A$4:$B$15000,2,FALSE),0)</f>
        <v>0</v>
      </c>
      <c r="E625" s="13">
        <f t="shared" ca="1" si="177"/>
        <v>1</v>
      </c>
      <c r="F625" s="13">
        <f ca="1">(TRUNC(PRODUCT($E$12:$E624),16))</f>
        <v>1.0837200789916901</v>
      </c>
      <c r="G625" s="13">
        <f t="shared" ca="1" si="185"/>
        <v>1.0629347284510899</v>
      </c>
      <c r="H625" s="13">
        <f t="shared" ca="1" si="178"/>
        <v>1.0195546799999999</v>
      </c>
      <c r="I625" s="12">
        <f t="shared" si="186"/>
        <v>1.7500000000000002E-2</v>
      </c>
      <c r="J625" s="34">
        <f t="shared" si="187"/>
        <v>44606</v>
      </c>
      <c r="K625" s="2">
        <f t="shared" si="188"/>
        <v>45</v>
      </c>
      <c r="L625" s="17">
        <f t="shared" si="189"/>
        <v>46</v>
      </c>
      <c r="M625" s="11">
        <f t="shared" si="179"/>
        <v>1.0031718350000001</v>
      </c>
      <c r="N625" s="11">
        <f t="shared" ca="1" si="180"/>
        <v>1.022788539</v>
      </c>
      <c r="O625" s="17">
        <f t="shared" si="190"/>
        <v>0</v>
      </c>
      <c r="P625" s="13">
        <f t="shared" ca="1" si="181"/>
        <v>227.88539</v>
      </c>
      <c r="Q625" s="20">
        <f t="shared" si="182"/>
        <v>0</v>
      </c>
      <c r="R625" s="13">
        <f t="shared" si="191"/>
        <v>0</v>
      </c>
      <c r="S625" s="4" t="str">
        <f t="shared" si="192"/>
        <v>A+J=</v>
      </c>
      <c r="T625" s="34">
        <f t="shared" si="193"/>
        <v>44788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42">
        <f t="shared" si="183"/>
        <v>44676</v>
      </c>
      <c r="B626" s="72">
        <f t="shared" ca="1" si="194"/>
        <v>10227.885389999999</v>
      </c>
      <c r="C626" s="6">
        <f t="shared" si="184"/>
        <v>10000</v>
      </c>
      <c r="D626" s="12">
        <f ca="1">IF(A626&lt;$B$1,VLOOKUP(A626,[1]DI!$A$4:$B$15000,2,FALSE),0)</f>
        <v>0.11649999999999999</v>
      </c>
      <c r="E626" s="13">
        <f t="shared" ca="1" si="177"/>
        <v>1.0004373900000001</v>
      </c>
      <c r="F626" s="13">
        <f ca="1">(TRUNC(PRODUCT($E$12:$E625),16))</f>
        <v>1.0837200789916901</v>
      </c>
      <c r="G626" s="13">
        <f t="shared" ca="1" si="185"/>
        <v>1.0629347284510899</v>
      </c>
      <c r="H626" s="13">
        <f t="shared" ca="1" si="178"/>
        <v>1.0195546799999999</v>
      </c>
      <c r="I626" s="12">
        <f t="shared" si="186"/>
        <v>1.7500000000000002E-2</v>
      </c>
      <c r="J626" s="34">
        <f t="shared" si="187"/>
        <v>44606</v>
      </c>
      <c r="K626" s="2">
        <f t="shared" si="188"/>
        <v>46</v>
      </c>
      <c r="L626" s="17">
        <f t="shared" si="189"/>
        <v>46</v>
      </c>
      <c r="M626" s="11">
        <f t="shared" si="179"/>
        <v>1.0031718350000001</v>
      </c>
      <c r="N626" s="11">
        <f t="shared" ca="1" si="180"/>
        <v>1.022788539</v>
      </c>
      <c r="O626" s="17">
        <f t="shared" si="190"/>
        <v>0</v>
      </c>
      <c r="P626" s="13">
        <f t="shared" ca="1" si="181"/>
        <v>227.88539</v>
      </c>
      <c r="Q626" s="20">
        <f t="shared" si="182"/>
        <v>0</v>
      </c>
      <c r="R626" s="13">
        <f t="shared" si="191"/>
        <v>0</v>
      </c>
      <c r="S626" s="4" t="str">
        <f t="shared" si="192"/>
        <v>A+J=</v>
      </c>
      <c r="T626" s="34">
        <f t="shared" si="193"/>
        <v>44788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42">
        <f t="shared" si="183"/>
        <v>44677</v>
      </c>
      <c r="B627" s="72">
        <f t="shared" ca="1" si="194"/>
        <v>10233.06338999</v>
      </c>
      <c r="C627" s="6">
        <f t="shared" si="184"/>
        <v>10000</v>
      </c>
      <c r="D627" s="12">
        <f ca="1">IF(A627&lt;$B$1,VLOOKUP(A627,[1]DI!$A$4:$B$15000,2,FALSE),0)</f>
        <v>0.11649999999999999</v>
      </c>
      <c r="E627" s="13">
        <f t="shared" ca="1" si="177"/>
        <v>1.0004373900000001</v>
      </c>
      <c r="F627" s="13">
        <f ca="1">(TRUNC(PRODUCT($E$12:$E626),16))</f>
        <v>1.0841940873170399</v>
      </c>
      <c r="G627" s="13">
        <f t="shared" ca="1" si="185"/>
        <v>1.0629347284510899</v>
      </c>
      <c r="H627" s="13">
        <f t="shared" ca="1" si="178"/>
        <v>1.02000062</v>
      </c>
      <c r="I627" s="12">
        <f t="shared" si="186"/>
        <v>1.7500000000000002E-2</v>
      </c>
      <c r="J627" s="34">
        <f t="shared" si="187"/>
        <v>44606</v>
      </c>
      <c r="K627" s="2">
        <f t="shared" si="188"/>
        <v>47</v>
      </c>
      <c r="L627" s="17">
        <f t="shared" si="189"/>
        <v>47</v>
      </c>
      <c r="M627" s="11">
        <f t="shared" si="179"/>
        <v>1.0032408989999999</v>
      </c>
      <c r="N627" s="11">
        <f t="shared" ca="1" si="180"/>
        <v>1.0233063389999999</v>
      </c>
      <c r="O627" s="17">
        <f t="shared" si="190"/>
        <v>0</v>
      </c>
      <c r="P627" s="13">
        <f t="shared" ca="1" si="181"/>
        <v>233.06338998999999</v>
      </c>
      <c r="Q627" s="20">
        <f t="shared" si="182"/>
        <v>0</v>
      </c>
      <c r="R627" s="13">
        <f t="shared" si="191"/>
        <v>0</v>
      </c>
      <c r="S627" s="4" t="str">
        <f t="shared" si="192"/>
        <v>A+J=</v>
      </c>
      <c r="T627" s="34">
        <f t="shared" si="193"/>
        <v>44788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42">
        <f t="shared" si="183"/>
        <v>44678</v>
      </c>
      <c r="B628" s="72">
        <f t="shared" ca="1" si="194"/>
        <v>10238.24405999</v>
      </c>
      <c r="C628" s="6">
        <f t="shared" si="184"/>
        <v>10000</v>
      </c>
      <c r="D628" s="12">
        <f ca="1">IF(A628&lt;$B$1,VLOOKUP(A628,[1]DI!$A$4:$B$15000,2,FALSE),0)</f>
        <v>0.11649999999999999</v>
      </c>
      <c r="E628" s="13">
        <f t="shared" ca="1" si="177"/>
        <v>1.0004373900000001</v>
      </c>
      <c r="F628" s="13">
        <f ca="1">(TRUNC(PRODUCT($E$12:$E627),16))</f>
        <v>1.0846683029688899</v>
      </c>
      <c r="G628" s="13">
        <f t="shared" ca="1" si="185"/>
        <v>1.0629347284510899</v>
      </c>
      <c r="H628" s="13">
        <f t="shared" ca="1" si="178"/>
        <v>1.02044676</v>
      </c>
      <c r="I628" s="12">
        <f t="shared" si="186"/>
        <v>1.7500000000000002E-2</v>
      </c>
      <c r="J628" s="34">
        <f t="shared" si="187"/>
        <v>44606</v>
      </c>
      <c r="K628" s="2">
        <f t="shared" si="188"/>
        <v>48</v>
      </c>
      <c r="L628" s="17">
        <f t="shared" si="189"/>
        <v>48</v>
      </c>
      <c r="M628" s="11">
        <f t="shared" si="179"/>
        <v>1.0033099679999999</v>
      </c>
      <c r="N628" s="11">
        <f t="shared" ca="1" si="180"/>
        <v>1.0238244059999999</v>
      </c>
      <c r="O628" s="17">
        <f t="shared" si="190"/>
        <v>0</v>
      </c>
      <c r="P628" s="13">
        <f t="shared" ca="1" si="181"/>
        <v>238.24405999000001</v>
      </c>
      <c r="Q628" s="20">
        <f t="shared" si="182"/>
        <v>0</v>
      </c>
      <c r="R628" s="13">
        <f t="shared" si="191"/>
        <v>0</v>
      </c>
      <c r="S628" s="4" t="str">
        <f t="shared" si="192"/>
        <v>A+J=</v>
      </c>
      <c r="T628" s="34">
        <f t="shared" si="193"/>
        <v>44788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42">
        <f t="shared" si="183"/>
        <v>44679</v>
      </c>
      <c r="B629" s="72">
        <f t="shared" ca="1" si="194"/>
        <v>10243.427409989999</v>
      </c>
      <c r="C629" s="6">
        <f t="shared" si="184"/>
        <v>10000</v>
      </c>
      <c r="D629" s="12">
        <f ca="1">IF(A629&lt;$B$1,VLOOKUP(A629,[1]DI!$A$4:$B$15000,2,FALSE),0)</f>
        <v>0.11649999999999999</v>
      </c>
      <c r="E629" s="13">
        <f t="shared" ca="1" si="177"/>
        <v>1.0004373900000001</v>
      </c>
      <c r="F629" s="13">
        <f ca="1">(TRUNC(PRODUCT($E$12:$E628),16))</f>
        <v>1.08514272603793</v>
      </c>
      <c r="G629" s="13">
        <f t="shared" ca="1" si="185"/>
        <v>1.0629347284510899</v>
      </c>
      <c r="H629" s="13">
        <f t="shared" ca="1" si="178"/>
        <v>1.0208931000000001</v>
      </c>
      <c r="I629" s="12">
        <f t="shared" si="186"/>
        <v>1.7500000000000002E-2</v>
      </c>
      <c r="J629" s="34">
        <f t="shared" si="187"/>
        <v>44606</v>
      </c>
      <c r="K629" s="2">
        <f t="shared" si="188"/>
        <v>49</v>
      </c>
      <c r="L629" s="17">
        <f t="shared" si="189"/>
        <v>49</v>
      </c>
      <c r="M629" s="11">
        <f t="shared" si="179"/>
        <v>1.0033790419999999</v>
      </c>
      <c r="N629" s="11">
        <f t="shared" ca="1" si="180"/>
        <v>1.0243427409999999</v>
      </c>
      <c r="O629" s="17">
        <f t="shared" si="190"/>
        <v>0</v>
      </c>
      <c r="P629" s="13">
        <f t="shared" ca="1" si="181"/>
        <v>243.42740999</v>
      </c>
      <c r="Q629" s="20">
        <f t="shared" si="182"/>
        <v>0</v>
      </c>
      <c r="R629" s="13">
        <f t="shared" si="191"/>
        <v>0</v>
      </c>
      <c r="S629" s="4" t="str">
        <f t="shared" si="192"/>
        <v>A+J=</v>
      </c>
      <c r="T629" s="34">
        <f t="shared" si="193"/>
        <v>44788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42">
        <f t="shared" si="183"/>
        <v>44680</v>
      </c>
      <c r="B630" s="72">
        <f t="shared" ca="1" si="194"/>
        <v>10248.613230000001</v>
      </c>
      <c r="C630" s="6">
        <f t="shared" si="184"/>
        <v>10000</v>
      </c>
      <c r="D630" s="12">
        <f ca="1">IF(A630&lt;$B$1,VLOOKUP(A630,[1]DI!$A$4:$B$15000,2,FALSE),0)</f>
        <v>0.11649999999999999</v>
      </c>
      <c r="E630" s="13">
        <f t="shared" ca="1" si="177"/>
        <v>1.0004373900000001</v>
      </c>
      <c r="F630" s="13">
        <f ca="1">(TRUNC(PRODUCT($E$12:$E629),16))</f>
        <v>1.0856173566148699</v>
      </c>
      <c r="G630" s="13">
        <f t="shared" ca="1" si="185"/>
        <v>1.0629347284510899</v>
      </c>
      <c r="H630" s="13">
        <f t="shared" ca="1" si="178"/>
        <v>1.02133962</v>
      </c>
      <c r="I630" s="12">
        <f t="shared" si="186"/>
        <v>1.7500000000000002E-2</v>
      </c>
      <c r="J630" s="34">
        <f t="shared" si="187"/>
        <v>44606</v>
      </c>
      <c r="K630" s="2">
        <f t="shared" si="188"/>
        <v>50</v>
      </c>
      <c r="L630" s="17">
        <f t="shared" si="189"/>
        <v>50</v>
      </c>
      <c r="M630" s="11">
        <f t="shared" si="179"/>
        <v>1.0034481209999999</v>
      </c>
      <c r="N630" s="11">
        <f t="shared" ca="1" si="180"/>
        <v>1.0248613230000001</v>
      </c>
      <c r="O630" s="17">
        <f t="shared" si="190"/>
        <v>0</v>
      </c>
      <c r="P630" s="13">
        <f t="shared" ca="1" si="181"/>
        <v>248.61322999999999</v>
      </c>
      <c r="Q630" s="20">
        <f t="shared" si="182"/>
        <v>0</v>
      </c>
      <c r="R630" s="13">
        <f t="shared" si="191"/>
        <v>0</v>
      </c>
      <c r="S630" s="4" t="str">
        <f t="shared" si="192"/>
        <v>A+J=</v>
      </c>
      <c r="T630" s="34">
        <f t="shared" si="193"/>
        <v>44788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42">
        <f t="shared" si="183"/>
        <v>44681</v>
      </c>
      <c r="B631" s="72">
        <f t="shared" ca="1" si="194"/>
        <v>10253.80181999</v>
      </c>
      <c r="C631" s="6">
        <f t="shared" si="184"/>
        <v>10000</v>
      </c>
      <c r="D631" s="12">
        <f ca="1">IF(A631&lt;$B$1,VLOOKUP(A631,[1]DI!$A$4:$B$15000,2,FALSE),0)</f>
        <v>0</v>
      </c>
      <c r="E631" s="13">
        <f t="shared" ca="1" si="177"/>
        <v>1</v>
      </c>
      <c r="F631" s="13">
        <f ca="1">(TRUNC(PRODUCT($E$12:$E630),16))</f>
        <v>1.08609219479048</v>
      </c>
      <c r="G631" s="13">
        <f t="shared" ca="1" si="185"/>
        <v>1.0629347284510899</v>
      </c>
      <c r="H631" s="13">
        <f t="shared" ca="1" si="178"/>
        <v>1.02178635</v>
      </c>
      <c r="I631" s="12">
        <f t="shared" si="186"/>
        <v>1.7500000000000002E-2</v>
      </c>
      <c r="J631" s="34">
        <f t="shared" si="187"/>
        <v>44606</v>
      </c>
      <c r="K631" s="2">
        <f t="shared" si="188"/>
        <v>50</v>
      </c>
      <c r="L631" s="17">
        <f t="shared" si="189"/>
        <v>51</v>
      </c>
      <c r="M631" s="11">
        <f t="shared" si="179"/>
        <v>1.0035172050000001</v>
      </c>
      <c r="N631" s="11">
        <f t="shared" ca="1" si="180"/>
        <v>1.0253801819999999</v>
      </c>
      <c r="O631" s="17">
        <f t="shared" si="190"/>
        <v>0</v>
      </c>
      <c r="P631" s="13">
        <f t="shared" ca="1" si="181"/>
        <v>253.80181999000001</v>
      </c>
      <c r="Q631" s="20">
        <f t="shared" si="182"/>
        <v>0</v>
      </c>
      <c r="R631" s="13">
        <f t="shared" si="191"/>
        <v>0</v>
      </c>
      <c r="S631" s="4" t="str">
        <f t="shared" si="192"/>
        <v>A+J=</v>
      </c>
      <c r="T631" s="34">
        <f t="shared" si="193"/>
        <v>44788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42">
        <f t="shared" si="183"/>
        <v>44682</v>
      </c>
      <c r="B632" s="72">
        <f t="shared" ca="1" si="194"/>
        <v>10253.80181999</v>
      </c>
      <c r="C632" s="6">
        <f t="shared" si="184"/>
        <v>10000</v>
      </c>
      <c r="D632" s="12">
        <f ca="1">IF(A632&lt;$B$1,VLOOKUP(A632,[1]DI!$A$4:$B$15000,2,FALSE),0)</f>
        <v>0</v>
      </c>
      <c r="E632" s="13">
        <f t="shared" ca="1" si="177"/>
        <v>1</v>
      </c>
      <c r="F632" s="13">
        <f ca="1">(TRUNC(PRODUCT($E$12:$E631),16))</f>
        <v>1.08609219479048</v>
      </c>
      <c r="G632" s="13">
        <f t="shared" ca="1" si="185"/>
        <v>1.0629347284510899</v>
      </c>
      <c r="H632" s="13">
        <f t="shared" ca="1" si="178"/>
        <v>1.02178635</v>
      </c>
      <c r="I632" s="12">
        <f t="shared" si="186"/>
        <v>1.7500000000000002E-2</v>
      </c>
      <c r="J632" s="34">
        <f t="shared" si="187"/>
        <v>44606</v>
      </c>
      <c r="K632" s="2">
        <f t="shared" si="188"/>
        <v>50</v>
      </c>
      <c r="L632" s="17">
        <f t="shared" si="189"/>
        <v>51</v>
      </c>
      <c r="M632" s="11">
        <f t="shared" si="179"/>
        <v>1.0035172050000001</v>
      </c>
      <c r="N632" s="11">
        <f t="shared" ca="1" si="180"/>
        <v>1.0253801819999999</v>
      </c>
      <c r="O632" s="17">
        <f t="shared" si="190"/>
        <v>0</v>
      </c>
      <c r="P632" s="13">
        <f t="shared" ca="1" si="181"/>
        <v>253.80181999000001</v>
      </c>
      <c r="Q632" s="20">
        <f t="shared" si="182"/>
        <v>0</v>
      </c>
      <c r="R632" s="13">
        <f t="shared" si="191"/>
        <v>0</v>
      </c>
      <c r="S632" s="4" t="str">
        <f t="shared" si="192"/>
        <v>A+J=</v>
      </c>
      <c r="T632" s="34">
        <f t="shared" si="193"/>
        <v>44788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42">
        <f t="shared" si="183"/>
        <v>44683</v>
      </c>
      <c r="B633" s="72">
        <f t="shared" ca="1" si="194"/>
        <v>10253.80181999</v>
      </c>
      <c r="C633" s="6">
        <f t="shared" si="184"/>
        <v>10000</v>
      </c>
      <c r="D633" s="12">
        <f ca="1">IF(A633&lt;$B$1,VLOOKUP(A633,[1]DI!$A$4:$B$15000,2,FALSE),0)</f>
        <v>0.11649999999999999</v>
      </c>
      <c r="E633" s="13">
        <f t="shared" ca="1" si="177"/>
        <v>1.0004373900000001</v>
      </c>
      <c r="F633" s="13">
        <f ca="1">(TRUNC(PRODUCT($E$12:$E632),16))</f>
        <v>1.08609219479048</v>
      </c>
      <c r="G633" s="13">
        <f t="shared" ca="1" si="185"/>
        <v>1.0629347284510899</v>
      </c>
      <c r="H633" s="13">
        <f t="shared" ca="1" si="178"/>
        <v>1.02178635</v>
      </c>
      <c r="I633" s="12">
        <f t="shared" si="186"/>
        <v>1.7500000000000002E-2</v>
      </c>
      <c r="J633" s="34">
        <f t="shared" si="187"/>
        <v>44606</v>
      </c>
      <c r="K633" s="2">
        <f t="shared" si="188"/>
        <v>51</v>
      </c>
      <c r="L633" s="17">
        <f t="shared" si="189"/>
        <v>51</v>
      </c>
      <c r="M633" s="11">
        <f t="shared" si="179"/>
        <v>1.0035172050000001</v>
      </c>
      <c r="N633" s="11">
        <f t="shared" ca="1" si="180"/>
        <v>1.0253801819999999</v>
      </c>
      <c r="O633" s="17">
        <f t="shared" si="190"/>
        <v>0</v>
      </c>
      <c r="P633" s="13">
        <f t="shared" ca="1" si="181"/>
        <v>253.80181999000001</v>
      </c>
      <c r="Q633" s="20">
        <f t="shared" si="182"/>
        <v>0</v>
      </c>
      <c r="R633" s="13">
        <f t="shared" si="191"/>
        <v>0</v>
      </c>
      <c r="S633" s="4" t="str">
        <f t="shared" si="192"/>
        <v>A+J=</v>
      </c>
      <c r="T633" s="34">
        <f t="shared" si="193"/>
        <v>44788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42">
        <f t="shared" si="183"/>
        <v>44684</v>
      </c>
      <c r="B634" s="72">
        <f t="shared" ca="1" si="194"/>
        <v>10258.99297999</v>
      </c>
      <c r="C634" s="6">
        <f t="shared" si="184"/>
        <v>10000</v>
      </c>
      <c r="D634" s="12">
        <f ca="1">IF(A634&lt;$B$1,VLOOKUP(A634,[1]DI!$A$4:$B$15000,2,FALSE),0)</f>
        <v>0.11649999999999999</v>
      </c>
      <c r="E634" s="13">
        <f t="shared" ca="1" si="177"/>
        <v>1.0004373900000001</v>
      </c>
      <c r="F634" s="13">
        <f ca="1">(TRUNC(PRODUCT($E$12:$E633),16))</f>
        <v>1.08656724065556</v>
      </c>
      <c r="G634" s="13">
        <f t="shared" ca="1" si="185"/>
        <v>1.0629347284510899</v>
      </c>
      <c r="H634" s="13">
        <f t="shared" ca="1" si="178"/>
        <v>1.0222332700000001</v>
      </c>
      <c r="I634" s="12">
        <f t="shared" si="186"/>
        <v>1.7500000000000002E-2</v>
      </c>
      <c r="J634" s="34">
        <f t="shared" si="187"/>
        <v>44606</v>
      </c>
      <c r="K634" s="2">
        <f t="shared" si="188"/>
        <v>52</v>
      </c>
      <c r="L634" s="17">
        <f t="shared" si="189"/>
        <v>52</v>
      </c>
      <c r="M634" s="11">
        <f t="shared" si="179"/>
        <v>1.0035862929999999</v>
      </c>
      <c r="N634" s="11">
        <f t="shared" ca="1" si="180"/>
        <v>1.0258992979999999</v>
      </c>
      <c r="O634" s="17">
        <f t="shared" si="190"/>
        <v>0</v>
      </c>
      <c r="P634" s="13">
        <f t="shared" ca="1" si="181"/>
        <v>258.99297998999998</v>
      </c>
      <c r="Q634" s="20">
        <f t="shared" si="182"/>
        <v>0</v>
      </c>
      <c r="R634" s="13">
        <f t="shared" si="191"/>
        <v>0</v>
      </c>
      <c r="S634" s="4" t="str">
        <f t="shared" si="192"/>
        <v>A+J=</v>
      </c>
      <c r="T634" s="34">
        <f t="shared" si="193"/>
        <v>44788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42">
        <f t="shared" si="183"/>
        <v>44685</v>
      </c>
      <c r="B635" s="72">
        <f t="shared" ca="1" si="194"/>
        <v>10264.186719990001</v>
      </c>
      <c r="C635" s="6">
        <f t="shared" si="184"/>
        <v>10000</v>
      </c>
      <c r="D635" s="12">
        <f ca="1">IF(A635&lt;$B$1,VLOOKUP(A635,[1]DI!$A$4:$B$15000,2,FALSE),0)</f>
        <v>0.11649999999999999</v>
      </c>
      <c r="E635" s="13">
        <f t="shared" ca="1" si="177"/>
        <v>1.0004373900000001</v>
      </c>
      <c r="F635" s="13">
        <f ca="1">(TRUNC(PRODUCT($E$12:$E634),16))</f>
        <v>1.08704249430095</v>
      </c>
      <c r="G635" s="13">
        <f t="shared" ca="1" si="185"/>
        <v>1.0629347284510899</v>
      </c>
      <c r="H635" s="13">
        <f t="shared" ca="1" si="178"/>
        <v>1.0226803799999999</v>
      </c>
      <c r="I635" s="12">
        <f t="shared" si="186"/>
        <v>1.7500000000000002E-2</v>
      </c>
      <c r="J635" s="34">
        <f t="shared" si="187"/>
        <v>44606</v>
      </c>
      <c r="K635" s="2">
        <f t="shared" si="188"/>
        <v>53</v>
      </c>
      <c r="L635" s="17">
        <f t="shared" si="189"/>
        <v>53</v>
      </c>
      <c r="M635" s="11">
        <f t="shared" si="179"/>
        <v>1.0036553859999999</v>
      </c>
      <c r="N635" s="11">
        <f t="shared" ca="1" si="180"/>
        <v>1.0264186719999999</v>
      </c>
      <c r="O635" s="17">
        <f t="shared" si="190"/>
        <v>0</v>
      </c>
      <c r="P635" s="13">
        <f t="shared" ca="1" si="181"/>
        <v>264.18671998999997</v>
      </c>
      <c r="Q635" s="20">
        <f t="shared" si="182"/>
        <v>0</v>
      </c>
      <c r="R635" s="13">
        <f t="shared" si="191"/>
        <v>0</v>
      </c>
      <c r="S635" s="4" t="str">
        <f t="shared" si="192"/>
        <v>A+J=</v>
      </c>
      <c r="T635" s="34">
        <f t="shared" si="193"/>
        <v>44788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42">
        <f t="shared" si="183"/>
        <v>44686</v>
      </c>
      <c r="B636" s="72">
        <f t="shared" ca="1" si="194"/>
        <v>10269.38313</v>
      </c>
      <c r="C636" s="6">
        <f t="shared" si="184"/>
        <v>10000</v>
      </c>
      <c r="D636" s="12">
        <f ca="1">IF(A636&lt;$B$1,VLOOKUP(A636,[1]DI!$A$4:$B$15000,2,FALSE),0)</f>
        <v>0.1265</v>
      </c>
      <c r="E636" s="13">
        <f t="shared" ca="1" si="177"/>
        <v>1.0004727899999999</v>
      </c>
      <c r="F636" s="13">
        <f ca="1">(TRUNC(PRODUCT($E$12:$E635),16))</f>
        <v>1.0875179558175301</v>
      </c>
      <c r="G636" s="13">
        <f t="shared" ca="1" si="185"/>
        <v>1.0629347284510899</v>
      </c>
      <c r="H636" s="13">
        <f t="shared" ca="1" si="178"/>
        <v>1.0231276899999999</v>
      </c>
      <c r="I636" s="12">
        <f t="shared" si="186"/>
        <v>1.7500000000000002E-2</v>
      </c>
      <c r="J636" s="34">
        <f t="shared" si="187"/>
        <v>44606</v>
      </c>
      <c r="K636" s="2">
        <f t="shared" si="188"/>
        <v>54</v>
      </c>
      <c r="L636" s="17">
        <f t="shared" si="189"/>
        <v>54</v>
      </c>
      <c r="M636" s="11">
        <f t="shared" si="179"/>
        <v>1.0037244839999999</v>
      </c>
      <c r="N636" s="11">
        <f t="shared" ca="1" si="180"/>
        <v>1.026938313</v>
      </c>
      <c r="O636" s="17">
        <f t="shared" si="190"/>
        <v>0</v>
      </c>
      <c r="P636" s="13">
        <f t="shared" ca="1" si="181"/>
        <v>269.38312999999999</v>
      </c>
      <c r="Q636" s="20">
        <f t="shared" si="182"/>
        <v>0</v>
      </c>
      <c r="R636" s="13">
        <f t="shared" si="191"/>
        <v>0</v>
      </c>
      <c r="S636" s="4" t="str">
        <f t="shared" si="192"/>
        <v>A+J=</v>
      </c>
      <c r="T636" s="34">
        <f t="shared" si="193"/>
        <v>44788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42">
        <f t="shared" si="183"/>
        <v>44687</v>
      </c>
      <c r="B637" s="72">
        <f t="shared" ca="1" si="194"/>
        <v>10274.94579</v>
      </c>
      <c r="C637" s="6">
        <f t="shared" si="184"/>
        <v>10000</v>
      </c>
      <c r="D637" s="12">
        <f ca="1">IF(A637&lt;$B$1,VLOOKUP(A637,[1]DI!$A$4:$B$15000,2,FALSE),0)</f>
        <v>0.1265</v>
      </c>
      <c r="E637" s="13">
        <f t="shared" ca="1" si="177"/>
        <v>1.0004727899999999</v>
      </c>
      <c r="F637" s="13">
        <f ca="1">(TRUNC(PRODUCT($E$12:$E636),16))</f>
        <v>1.08803212343186</v>
      </c>
      <c r="G637" s="13">
        <f t="shared" ca="1" si="185"/>
        <v>1.0629347284510899</v>
      </c>
      <c r="H637" s="13">
        <f t="shared" ca="1" si="178"/>
        <v>1.0236114199999999</v>
      </c>
      <c r="I637" s="12">
        <f t="shared" si="186"/>
        <v>1.7500000000000002E-2</v>
      </c>
      <c r="J637" s="34">
        <f t="shared" si="187"/>
        <v>44606</v>
      </c>
      <c r="K637" s="2">
        <f t="shared" si="188"/>
        <v>55</v>
      </c>
      <c r="L637" s="17">
        <f t="shared" si="189"/>
        <v>55</v>
      </c>
      <c r="M637" s="11">
        <f t="shared" si="179"/>
        <v>1.0037935870000001</v>
      </c>
      <c r="N637" s="11">
        <f t="shared" ca="1" si="180"/>
        <v>1.0274945790000001</v>
      </c>
      <c r="O637" s="17">
        <f t="shared" si="190"/>
        <v>0</v>
      </c>
      <c r="P637" s="13">
        <f t="shared" ca="1" si="181"/>
        <v>274.94578999999999</v>
      </c>
      <c r="Q637" s="20">
        <f t="shared" si="182"/>
        <v>0</v>
      </c>
      <c r="R637" s="13">
        <f t="shared" si="191"/>
        <v>0</v>
      </c>
      <c r="S637" s="4" t="str">
        <f t="shared" si="192"/>
        <v>A+J=</v>
      </c>
      <c r="T637" s="34">
        <f t="shared" si="193"/>
        <v>44788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42">
        <f t="shared" si="183"/>
        <v>44688</v>
      </c>
      <c r="B638" s="72">
        <f t="shared" ca="1" si="194"/>
        <v>10280.51137</v>
      </c>
      <c r="C638" s="6">
        <f t="shared" si="184"/>
        <v>10000</v>
      </c>
      <c r="D638" s="12">
        <f ca="1">IF(A638&lt;$B$1,VLOOKUP(A638,[1]DI!$A$4:$B$15000,2,FALSE),0)</f>
        <v>0</v>
      </c>
      <c r="E638" s="13">
        <f t="shared" ca="1" si="177"/>
        <v>1</v>
      </c>
      <c r="F638" s="13">
        <f ca="1">(TRUNC(PRODUCT($E$12:$E637),16))</f>
        <v>1.0885465341395</v>
      </c>
      <c r="G638" s="13">
        <f t="shared" ca="1" si="185"/>
        <v>1.0629347284510899</v>
      </c>
      <c r="H638" s="13">
        <f t="shared" ca="1" si="178"/>
        <v>1.0240953699999999</v>
      </c>
      <c r="I638" s="12">
        <f t="shared" si="186"/>
        <v>1.7500000000000002E-2</v>
      </c>
      <c r="J638" s="34">
        <f t="shared" si="187"/>
        <v>44606</v>
      </c>
      <c r="K638" s="2">
        <f t="shared" si="188"/>
        <v>55</v>
      </c>
      <c r="L638" s="17">
        <f t="shared" si="189"/>
        <v>56</v>
      </c>
      <c r="M638" s="11">
        <f t="shared" si="179"/>
        <v>1.0038626939999999</v>
      </c>
      <c r="N638" s="11">
        <f t="shared" ca="1" si="180"/>
        <v>1.0280511370000001</v>
      </c>
      <c r="O638" s="17">
        <f t="shared" si="190"/>
        <v>0</v>
      </c>
      <c r="P638" s="13">
        <f t="shared" ca="1" si="181"/>
        <v>280.51137</v>
      </c>
      <c r="Q638" s="20">
        <f t="shared" si="182"/>
        <v>0</v>
      </c>
      <c r="R638" s="13">
        <f t="shared" si="191"/>
        <v>0</v>
      </c>
      <c r="S638" s="4" t="str">
        <f t="shared" si="192"/>
        <v>A+J=</v>
      </c>
      <c r="T638" s="34">
        <f t="shared" si="193"/>
        <v>44788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42">
        <f t="shared" si="183"/>
        <v>44689</v>
      </c>
      <c r="B639" s="72">
        <f t="shared" ca="1" si="194"/>
        <v>10280.51137</v>
      </c>
      <c r="C639" s="6">
        <f t="shared" si="184"/>
        <v>10000</v>
      </c>
      <c r="D639" s="12">
        <f ca="1">IF(A639&lt;$B$1,VLOOKUP(A639,[1]DI!$A$4:$B$15000,2,FALSE),0)</f>
        <v>0</v>
      </c>
      <c r="E639" s="13">
        <f t="shared" ca="1" si="177"/>
        <v>1</v>
      </c>
      <c r="F639" s="13">
        <f ca="1">(TRUNC(PRODUCT($E$12:$E638),16))</f>
        <v>1.0885465341395</v>
      </c>
      <c r="G639" s="13">
        <f t="shared" ca="1" si="185"/>
        <v>1.0629347284510899</v>
      </c>
      <c r="H639" s="13">
        <f t="shared" ca="1" si="178"/>
        <v>1.0240953699999999</v>
      </c>
      <c r="I639" s="12">
        <f t="shared" si="186"/>
        <v>1.7500000000000002E-2</v>
      </c>
      <c r="J639" s="34">
        <f t="shared" si="187"/>
        <v>44606</v>
      </c>
      <c r="K639" s="2">
        <f t="shared" si="188"/>
        <v>55</v>
      </c>
      <c r="L639" s="17">
        <f t="shared" si="189"/>
        <v>56</v>
      </c>
      <c r="M639" s="11">
        <f t="shared" si="179"/>
        <v>1.0038626939999999</v>
      </c>
      <c r="N639" s="11">
        <f t="shared" ca="1" si="180"/>
        <v>1.0280511370000001</v>
      </c>
      <c r="O639" s="17">
        <f t="shared" si="190"/>
        <v>0</v>
      </c>
      <c r="P639" s="13">
        <f t="shared" ca="1" si="181"/>
        <v>280.51137</v>
      </c>
      <c r="Q639" s="20">
        <f t="shared" si="182"/>
        <v>0</v>
      </c>
      <c r="R639" s="13">
        <f t="shared" si="191"/>
        <v>0</v>
      </c>
      <c r="S639" s="4" t="str">
        <f t="shared" si="192"/>
        <v>A+J=</v>
      </c>
      <c r="T639" s="34">
        <f t="shared" si="193"/>
        <v>44788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42">
        <f t="shared" si="183"/>
        <v>44690</v>
      </c>
      <c r="B640" s="72">
        <f t="shared" ca="1" si="194"/>
        <v>10280.51137</v>
      </c>
      <c r="C640" s="6">
        <f t="shared" si="184"/>
        <v>10000</v>
      </c>
      <c r="D640" s="12">
        <f ca="1">IF(A640&lt;$B$1,VLOOKUP(A640,[1]DI!$A$4:$B$15000,2,FALSE),0)</f>
        <v>0.1265</v>
      </c>
      <c r="E640" s="13">
        <f t="shared" ca="1" si="177"/>
        <v>1.0004727899999999</v>
      </c>
      <c r="F640" s="13">
        <f ca="1">(TRUNC(PRODUCT($E$12:$E639),16))</f>
        <v>1.0885465341395</v>
      </c>
      <c r="G640" s="13">
        <f t="shared" ca="1" si="185"/>
        <v>1.0629347284510899</v>
      </c>
      <c r="H640" s="13">
        <f t="shared" ca="1" si="178"/>
        <v>1.0240953699999999</v>
      </c>
      <c r="I640" s="12">
        <f t="shared" si="186"/>
        <v>1.7500000000000002E-2</v>
      </c>
      <c r="J640" s="34">
        <f t="shared" si="187"/>
        <v>44606</v>
      </c>
      <c r="K640" s="2">
        <f t="shared" si="188"/>
        <v>56</v>
      </c>
      <c r="L640" s="17">
        <f t="shared" si="189"/>
        <v>56</v>
      </c>
      <c r="M640" s="11">
        <f t="shared" si="179"/>
        <v>1.0038626939999999</v>
      </c>
      <c r="N640" s="11">
        <f t="shared" ca="1" si="180"/>
        <v>1.0280511370000001</v>
      </c>
      <c r="O640" s="17">
        <f t="shared" si="190"/>
        <v>0</v>
      </c>
      <c r="P640" s="13">
        <f t="shared" ca="1" si="181"/>
        <v>280.51137</v>
      </c>
      <c r="Q640" s="20">
        <f t="shared" si="182"/>
        <v>0</v>
      </c>
      <c r="R640" s="13">
        <f t="shared" si="191"/>
        <v>0</v>
      </c>
      <c r="S640" s="4" t="str">
        <f t="shared" si="192"/>
        <v>A+J=</v>
      </c>
      <c r="T640" s="34">
        <f t="shared" si="193"/>
        <v>44788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42">
        <f t="shared" si="183"/>
        <v>44691</v>
      </c>
      <c r="B641" s="72">
        <f t="shared" ca="1" si="194"/>
        <v>10286.07998</v>
      </c>
      <c r="C641" s="6">
        <f t="shared" si="184"/>
        <v>10000</v>
      </c>
      <c r="D641" s="12">
        <f ca="1">IF(A641&lt;$B$1,VLOOKUP(A641,[1]DI!$A$4:$B$15000,2,FALSE),0)</f>
        <v>0.1265</v>
      </c>
      <c r="E641" s="13">
        <f t="shared" ca="1" si="177"/>
        <v>1.0004727899999999</v>
      </c>
      <c r="F641" s="13">
        <f ca="1">(TRUNC(PRODUCT($E$12:$E640),16))</f>
        <v>1.08906118805538</v>
      </c>
      <c r="G641" s="13">
        <f t="shared" ca="1" si="185"/>
        <v>1.0629347284510899</v>
      </c>
      <c r="H641" s="13">
        <f t="shared" ca="1" si="178"/>
        <v>1.0245795499999999</v>
      </c>
      <c r="I641" s="12">
        <f t="shared" si="186"/>
        <v>1.7500000000000002E-2</v>
      </c>
      <c r="J641" s="34">
        <f t="shared" si="187"/>
        <v>44606</v>
      </c>
      <c r="K641" s="2">
        <f t="shared" si="188"/>
        <v>57</v>
      </c>
      <c r="L641" s="17">
        <f t="shared" si="189"/>
        <v>57</v>
      </c>
      <c r="M641" s="11">
        <f t="shared" si="179"/>
        <v>1.003931806</v>
      </c>
      <c r="N641" s="11">
        <f t="shared" ca="1" si="180"/>
        <v>1.028607998</v>
      </c>
      <c r="O641" s="17">
        <f t="shared" si="190"/>
        <v>0</v>
      </c>
      <c r="P641" s="13">
        <f t="shared" ca="1" si="181"/>
        <v>286.07997999999998</v>
      </c>
      <c r="Q641" s="20">
        <f t="shared" si="182"/>
        <v>0</v>
      </c>
      <c r="R641" s="13">
        <f t="shared" si="191"/>
        <v>0</v>
      </c>
      <c r="S641" s="4" t="str">
        <f t="shared" si="192"/>
        <v>A+J=</v>
      </c>
      <c r="T641" s="34">
        <f t="shared" si="193"/>
        <v>44788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42">
        <f t="shared" si="183"/>
        <v>44692</v>
      </c>
      <c r="B642" s="72">
        <f t="shared" ca="1" si="194"/>
        <v>10291.651620000001</v>
      </c>
      <c r="C642" s="6">
        <f t="shared" si="184"/>
        <v>10000</v>
      </c>
      <c r="D642" s="12">
        <f ca="1">IF(A642&lt;$B$1,VLOOKUP(A642,[1]DI!$A$4:$B$15000,2,FALSE),0)</f>
        <v>0.1265</v>
      </c>
      <c r="E642" s="13">
        <f t="shared" ca="1" si="177"/>
        <v>1.0004727899999999</v>
      </c>
      <c r="F642" s="13">
        <f ca="1">(TRUNC(PRODUCT($E$12:$E641),16))</f>
        <v>1.08957608529448</v>
      </c>
      <c r="G642" s="13">
        <f t="shared" ca="1" si="185"/>
        <v>1.0629347284510899</v>
      </c>
      <c r="H642" s="13">
        <f t="shared" ca="1" si="178"/>
        <v>1.02506396</v>
      </c>
      <c r="I642" s="12">
        <f t="shared" si="186"/>
        <v>1.7500000000000002E-2</v>
      </c>
      <c r="J642" s="34">
        <f t="shared" si="187"/>
        <v>44606</v>
      </c>
      <c r="K642" s="2">
        <f t="shared" si="188"/>
        <v>58</v>
      </c>
      <c r="L642" s="17">
        <f t="shared" si="189"/>
        <v>58</v>
      </c>
      <c r="M642" s="11">
        <f t="shared" si="179"/>
        <v>1.004000923</v>
      </c>
      <c r="N642" s="11">
        <f t="shared" ca="1" si="180"/>
        <v>1.029165162</v>
      </c>
      <c r="O642" s="17">
        <f t="shared" si="190"/>
        <v>0</v>
      </c>
      <c r="P642" s="13">
        <f t="shared" ca="1" si="181"/>
        <v>291.65161999999998</v>
      </c>
      <c r="Q642" s="20">
        <f t="shared" si="182"/>
        <v>0</v>
      </c>
      <c r="R642" s="13">
        <f t="shared" si="191"/>
        <v>0</v>
      </c>
      <c r="S642" s="4" t="str">
        <f t="shared" si="192"/>
        <v>A+J=</v>
      </c>
      <c r="T642" s="34">
        <f t="shared" si="193"/>
        <v>44788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42">
        <f t="shared" si="183"/>
        <v>44693</v>
      </c>
      <c r="B643" s="72">
        <f t="shared" ca="1" si="194"/>
        <v>10297.22628999</v>
      </c>
      <c r="C643" s="6">
        <f t="shared" si="184"/>
        <v>10000</v>
      </c>
      <c r="D643" s="12">
        <f ca="1">IF(A643&lt;$B$1,VLOOKUP(A643,[1]DI!$A$4:$B$15000,2,FALSE),0)</f>
        <v>0.1265</v>
      </c>
      <c r="E643" s="13">
        <f t="shared" ca="1" si="177"/>
        <v>1.0004727899999999</v>
      </c>
      <c r="F643" s="13">
        <f ca="1">(TRUNC(PRODUCT($E$12:$E642),16))</f>
        <v>1.09009122597184</v>
      </c>
      <c r="G643" s="13">
        <f t="shared" ca="1" si="185"/>
        <v>1.0629347284510899</v>
      </c>
      <c r="H643" s="13">
        <f t="shared" ca="1" si="178"/>
        <v>1.0255486</v>
      </c>
      <c r="I643" s="12">
        <f t="shared" si="186"/>
        <v>1.7500000000000002E-2</v>
      </c>
      <c r="J643" s="34">
        <f t="shared" si="187"/>
        <v>44606</v>
      </c>
      <c r="K643" s="2">
        <f t="shared" si="188"/>
        <v>59</v>
      </c>
      <c r="L643" s="17">
        <f t="shared" si="189"/>
        <v>59</v>
      </c>
      <c r="M643" s="11">
        <f t="shared" si="179"/>
        <v>1.004070045</v>
      </c>
      <c r="N643" s="11">
        <f t="shared" ca="1" si="180"/>
        <v>1.0297226289999999</v>
      </c>
      <c r="O643" s="17">
        <f t="shared" si="190"/>
        <v>0</v>
      </c>
      <c r="P643" s="13">
        <f t="shared" ca="1" si="181"/>
        <v>297.22628999</v>
      </c>
      <c r="Q643" s="20">
        <f t="shared" si="182"/>
        <v>0</v>
      </c>
      <c r="R643" s="13">
        <f t="shared" si="191"/>
        <v>0</v>
      </c>
      <c r="S643" s="4" t="str">
        <f t="shared" si="192"/>
        <v>A+J=</v>
      </c>
      <c r="T643" s="34">
        <f t="shared" si="193"/>
        <v>44788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42">
        <f t="shared" si="183"/>
        <v>44694</v>
      </c>
      <c r="B644" s="72">
        <f t="shared" ca="1" si="194"/>
        <v>10302.80397999</v>
      </c>
      <c r="C644" s="6">
        <f t="shared" si="184"/>
        <v>10000</v>
      </c>
      <c r="D644" s="12">
        <f ca="1">IF(A644&lt;$B$1,VLOOKUP(A644,[1]DI!$A$4:$B$15000,2,FALSE),0)</f>
        <v>0.1265</v>
      </c>
      <c r="E644" s="13">
        <f t="shared" ca="1" si="177"/>
        <v>1.0004727899999999</v>
      </c>
      <c r="F644" s="13">
        <f ca="1">(TRUNC(PRODUCT($E$12:$E643),16))</f>
        <v>1.09060661020257</v>
      </c>
      <c r="G644" s="13">
        <f t="shared" ca="1" si="185"/>
        <v>1.0629347284510899</v>
      </c>
      <c r="H644" s="13">
        <f t="shared" ca="1" si="178"/>
        <v>1.02603347</v>
      </c>
      <c r="I644" s="12">
        <f t="shared" si="186"/>
        <v>1.7500000000000002E-2</v>
      </c>
      <c r="J644" s="34">
        <f t="shared" si="187"/>
        <v>44606</v>
      </c>
      <c r="K644" s="2">
        <f t="shared" si="188"/>
        <v>60</v>
      </c>
      <c r="L644" s="17">
        <f t="shared" si="189"/>
        <v>60</v>
      </c>
      <c r="M644" s="11">
        <f t="shared" si="179"/>
        <v>1.0041391710000001</v>
      </c>
      <c r="N644" s="11">
        <f t="shared" ca="1" si="180"/>
        <v>1.0302803979999999</v>
      </c>
      <c r="O644" s="17">
        <f t="shared" si="190"/>
        <v>0</v>
      </c>
      <c r="P644" s="13">
        <f t="shared" ca="1" si="181"/>
        <v>302.80397999000002</v>
      </c>
      <c r="Q644" s="20">
        <f t="shared" si="182"/>
        <v>0</v>
      </c>
      <c r="R644" s="13">
        <f t="shared" si="191"/>
        <v>0</v>
      </c>
      <c r="S644" s="4" t="str">
        <f t="shared" si="192"/>
        <v>A+J=</v>
      </c>
      <c r="T644" s="34">
        <f t="shared" si="193"/>
        <v>44788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42">
        <f t="shared" si="183"/>
        <v>44695</v>
      </c>
      <c r="B645" s="72">
        <f t="shared" ca="1" si="194"/>
        <v>10308.38469999</v>
      </c>
      <c r="C645" s="6">
        <f t="shared" si="184"/>
        <v>10000</v>
      </c>
      <c r="D645" s="12">
        <f ca="1">IF(A645&lt;$B$1,VLOOKUP(A645,[1]DI!$A$4:$B$15000,2,FALSE),0)</f>
        <v>0</v>
      </c>
      <c r="E645" s="13">
        <f t="shared" ca="1" si="177"/>
        <v>1</v>
      </c>
      <c r="F645" s="13">
        <f ca="1">(TRUNC(PRODUCT($E$12:$E644),16))</f>
        <v>1.09112223810181</v>
      </c>
      <c r="G645" s="13">
        <f t="shared" ca="1" si="185"/>
        <v>1.0629347284510899</v>
      </c>
      <c r="H645" s="13">
        <f t="shared" ca="1" si="178"/>
        <v>1.0265185699999999</v>
      </c>
      <c r="I645" s="12">
        <f t="shared" si="186"/>
        <v>1.7500000000000002E-2</v>
      </c>
      <c r="J645" s="34">
        <f t="shared" si="187"/>
        <v>44606</v>
      </c>
      <c r="K645" s="2">
        <f t="shared" si="188"/>
        <v>60</v>
      </c>
      <c r="L645" s="17">
        <f t="shared" si="189"/>
        <v>61</v>
      </c>
      <c r="M645" s="11">
        <f t="shared" si="179"/>
        <v>1.0042083020000001</v>
      </c>
      <c r="N645" s="11">
        <f t="shared" ca="1" si="180"/>
        <v>1.03083847</v>
      </c>
      <c r="O645" s="17">
        <f t="shared" si="190"/>
        <v>0</v>
      </c>
      <c r="P645" s="13">
        <f t="shared" ca="1" si="181"/>
        <v>308.38469999</v>
      </c>
      <c r="Q645" s="20">
        <f t="shared" si="182"/>
        <v>0</v>
      </c>
      <c r="R645" s="13">
        <f t="shared" si="191"/>
        <v>0</v>
      </c>
      <c r="S645" s="4" t="str">
        <f t="shared" si="192"/>
        <v>A+J=</v>
      </c>
      <c r="T645" s="34">
        <f t="shared" si="193"/>
        <v>44788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42">
        <f t="shared" si="183"/>
        <v>44696</v>
      </c>
      <c r="B646" s="72">
        <f t="shared" ca="1" si="194"/>
        <v>10308.38469999</v>
      </c>
      <c r="C646" s="6">
        <f t="shared" si="184"/>
        <v>10000</v>
      </c>
      <c r="D646" s="12">
        <f ca="1">IF(A646&lt;$B$1,VLOOKUP(A646,[1]DI!$A$4:$B$15000,2,FALSE),0)</f>
        <v>0</v>
      </c>
      <c r="E646" s="13">
        <f t="shared" ca="1" si="177"/>
        <v>1</v>
      </c>
      <c r="F646" s="13">
        <f ca="1">(TRUNC(PRODUCT($E$12:$E645),16))</f>
        <v>1.09112223810181</v>
      </c>
      <c r="G646" s="13">
        <f t="shared" ca="1" si="185"/>
        <v>1.0629347284510899</v>
      </c>
      <c r="H646" s="13">
        <f t="shared" ca="1" si="178"/>
        <v>1.0265185699999999</v>
      </c>
      <c r="I646" s="12">
        <f t="shared" si="186"/>
        <v>1.7500000000000002E-2</v>
      </c>
      <c r="J646" s="34">
        <f t="shared" si="187"/>
        <v>44606</v>
      </c>
      <c r="K646" s="2">
        <f t="shared" si="188"/>
        <v>60</v>
      </c>
      <c r="L646" s="17">
        <f t="shared" si="189"/>
        <v>61</v>
      </c>
      <c r="M646" s="11">
        <f t="shared" si="179"/>
        <v>1.0042083020000001</v>
      </c>
      <c r="N646" s="11">
        <f t="shared" ca="1" si="180"/>
        <v>1.03083847</v>
      </c>
      <c r="O646" s="17">
        <f t="shared" si="190"/>
        <v>0</v>
      </c>
      <c r="P646" s="13">
        <f t="shared" ca="1" si="181"/>
        <v>308.38469999</v>
      </c>
      <c r="Q646" s="20">
        <f t="shared" si="182"/>
        <v>0</v>
      </c>
      <c r="R646" s="13">
        <f t="shared" si="191"/>
        <v>0</v>
      </c>
      <c r="S646" s="4" t="str">
        <f t="shared" si="192"/>
        <v>A+J=</v>
      </c>
      <c r="T646" s="34">
        <f t="shared" si="193"/>
        <v>44788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42">
        <f t="shared" si="183"/>
        <v>44697</v>
      </c>
      <c r="B647" s="72">
        <f t="shared" ca="1" si="194"/>
        <v>10308.38469999</v>
      </c>
      <c r="C647" s="6">
        <f t="shared" si="184"/>
        <v>10000</v>
      </c>
      <c r="D647" s="12">
        <f ca="1">IF(A647&lt;$B$1,VLOOKUP(A647,[1]DI!$A$4:$B$15000,2,FALSE),0)</f>
        <v>0.1265</v>
      </c>
      <c r="E647" s="13">
        <f t="shared" ca="1" si="177"/>
        <v>1.0004727899999999</v>
      </c>
      <c r="F647" s="13">
        <f ca="1">(TRUNC(PRODUCT($E$12:$E646),16))</f>
        <v>1.09112223810181</v>
      </c>
      <c r="G647" s="13">
        <f t="shared" ca="1" si="185"/>
        <v>1.0629347284510899</v>
      </c>
      <c r="H647" s="13">
        <f t="shared" ca="1" si="178"/>
        <v>1.0265185699999999</v>
      </c>
      <c r="I647" s="12">
        <f t="shared" si="186"/>
        <v>1.7500000000000002E-2</v>
      </c>
      <c r="J647" s="34">
        <f t="shared" si="187"/>
        <v>44606</v>
      </c>
      <c r="K647" s="2">
        <f t="shared" si="188"/>
        <v>61</v>
      </c>
      <c r="L647" s="17">
        <f t="shared" si="189"/>
        <v>61</v>
      </c>
      <c r="M647" s="11">
        <f t="shared" si="179"/>
        <v>1.0042083020000001</v>
      </c>
      <c r="N647" s="11">
        <f t="shared" ca="1" si="180"/>
        <v>1.03083847</v>
      </c>
      <c r="O647" s="17">
        <f t="shared" si="190"/>
        <v>0</v>
      </c>
      <c r="P647" s="13">
        <f t="shared" ca="1" si="181"/>
        <v>308.38469999</v>
      </c>
      <c r="Q647" s="20">
        <f t="shared" si="182"/>
        <v>0</v>
      </c>
      <c r="R647" s="13">
        <f t="shared" si="191"/>
        <v>0</v>
      </c>
      <c r="S647" s="4" t="str">
        <f t="shared" si="192"/>
        <v>A+J=</v>
      </c>
      <c r="T647" s="34">
        <f t="shared" si="193"/>
        <v>44788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42">
        <f t="shared" si="183"/>
        <v>44698</v>
      </c>
      <c r="B648" s="72">
        <f t="shared" ca="1" si="194"/>
        <v>10313.96846</v>
      </c>
      <c r="C648" s="6">
        <f t="shared" si="184"/>
        <v>10000</v>
      </c>
      <c r="D648" s="12">
        <f ca="1">IF(A648&lt;$B$1,VLOOKUP(A648,[1]DI!$A$4:$B$15000,2,FALSE),0)</f>
        <v>0.1265</v>
      </c>
      <c r="E648" s="13">
        <f t="shared" ca="1" si="177"/>
        <v>1.0004727899999999</v>
      </c>
      <c r="F648" s="13">
        <f ca="1">(TRUNC(PRODUCT($E$12:$E647),16))</f>
        <v>1.0916381097847601</v>
      </c>
      <c r="G648" s="13">
        <f t="shared" ca="1" si="185"/>
        <v>1.0629347284510899</v>
      </c>
      <c r="H648" s="13">
        <f t="shared" ca="1" si="178"/>
        <v>1.0270039</v>
      </c>
      <c r="I648" s="12">
        <f t="shared" si="186"/>
        <v>1.7500000000000002E-2</v>
      </c>
      <c r="J648" s="34">
        <f t="shared" si="187"/>
        <v>44606</v>
      </c>
      <c r="K648" s="2">
        <f t="shared" si="188"/>
        <v>62</v>
      </c>
      <c r="L648" s="17">
        <f t="shared" si="189"/>
        <v>62</v>
      </c>
      <c r="M648" s="11">
        <f t="shared" si="179"/>
        <v>1.0042774379999999</v>
      </c>
      <c r="N648" s="11">
        <f t="shared" ca="1" si="180"/>
        <v>1.031396846</v>
      </c>
      <c r="O648" s="17">
        <f t="shared" si="190"/>
        <v>0</v>
      </c>
      <c r="P648" s="13">
        <f t="shared" ca="1" si="181"/>
        <v>313.96845999999999</v>
      </c>
      <c r="Q648" s="20">
        <f t="shared" si="182"/>
        <v>0</v>
      </c>
      <c r="R648" s="13">
        <f t="shared" si="191"/>
        <v>0</v>
      </c>
      <c r="S648" s="4" t="str">
        <f t="shared" si="192"/>
        <v>A+J=</v>
      </c>
      <c r="T648" s="34">
        <f t="shared" si="193"/>
        <v>44788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42">
        <f t="shared" si="183"/>
        <v>44699</v>
      </c>
      <c r="B649" s="72">
        <f t="shared" ca="1" si="194"/>
        <v>10319.55524</v>
      </c>
      <c r="C649" s="6">
        <f t="shared" si="184"/>
        <v>10000</v>
      </c>
      <c r="D649" s="12">
        <f ca="1">IF(A649&lt;$B$1,VLOOKUP(A649,[1]DI!$A$4:$B$15000,2,FALSE),0)</f>
        <v>0.1265</v>
      </c>
      <c r="E649" s="13">
        <f t="shared" ca="1" si="177"/>
        <v>1.0004727899999999</v>
      </c>
      <c r="F649" s="13">
        <f ca="1">(TRUNC(PRODUCT($E$12:$E648),16))</f>
        <v>1.0921542253666801</v>
      </c>
      <c r="G649" s="13">
        <f t="shared" ca="1" si="185"/>
        <v>1.0629347284510899</v>
      </c>
      <c r="H649" s="13">
        <f t="shared" ca="1" si="178"/>
        <v>1.02748946</v>
      </c>
      <c r="I649" s="12">
        <f t="shared" si="186"/>
        <v>1.7500000000000002E-2</v>
      </c>
      <c r="J649" s="34">
        <f t="shared" si="187"/>
        <v>44606</v>
      </c>
      <c r="K649" s="2">
        <f t="shared" si="188"/>
        <v>63</v>
      </c>
      <c r="L649" s="17">
        <f t="shared" si="189"/>
        <v>63</v>
      </c>
      <c r="M649" s="11">
        <f t="shared" si="179"/>
        <v>1.0043465789999999</v>
      </c>
      <c r="N649" s="11">
        <f t="shared" ca="1" si="180"/>
        <v>1.031955524</v>
      </c>
      <c r="O649" s="17">
        <f t="shared" si="190"/>
        <v>0</v>
      </c>
      <c r="P649" s="13">
        <f t="shared" ca="1" si="181"/>
        <v>319.55524000000003</v>
      </c>
      <c r="Q649" s="20">
        <f t="shared" si="182"/>
        <v>0</v>
      </c>
      <c r="R649" s="13">
        <f t="shared" si="191"/>
        <v>0</v>
      </c>
      <c r="S649" s="4" t="str">
        <f t="shared" si="192"/>
        <v>A+J=</v>
      </c>
      <c r="T649" s="34">
        <f t="shared" si="193"/>
        <v>44788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42">
        <f t="shared" si="183"/>
        <v>44700</v>
      </c>
      <c r="B650" s="72">
        <f t="shared" ca="1" si="194"/>
        <v>10325.14495</v>
      </c>
      <c r="C650" s="6">
        <f t="shared" si="184"/>
        <v>10000</v>
      </c>
      <c r="D650" s="12">
        <f ca="1">IF(A650&lt;$B$1,VLOOKUP(A650,[1]DI!$A$4:$B$15000,2,FALSE),0)</f>
        <v>0.1265</v>
      </c>
      <c r="E650" s="13">
        <f t="shared" ca="1" si="177"/>
        <v>1.0004727899999999</v>
      </c>
      <c r="F650" s="13">
        <f ca="1">(TRUNC(PRODUCT($E$12:$E649),16))</f>
        <v>1.0926705849628899</v>
      </c>
      <c r="G650" s="13">
        <f t="shared" ca="1" si="185"/>
        <v>1.0629347284510899</v>
      </c>
      <c r="H650" s="13">
        <f t="shared" ca="1" si="178"/>
        <v>1.02797524</v>
      </c>
      <c r="I650" s="12">
        <f t="shared" si="186"/>
        <v>1.7500000000000002E-2</v>
      </c>
      <c r="J650" s="34">
        <f t="shared" si="187"/>
        <v>44606</v>
      </c>
      <c r="K650" s="2">
        <f t="shared" si="188"/>
        <v>64</v>
      </c>
      <c r="L650" s="17">
        <f t="shared" si="189"/>
        <v>64</v>
      </c>
      <c r="M650" s="11">
        <f t="shared" si="179"/>
        <v>1.004415724</v>
      </c>
      <c r="N650" s="11">
        <f t="shared" ca="1" si="180"/>
        <v>1.032514495</v>
      </c>
      <c r="O650" s="17">
        <f t="shared" si="190"/>
        <v>0</v>
      </c>
      <c r="P650" s="13">
        <f t="shared" ca="1" si="181"/>
        <v>325.14494999999999</v>
      </c>
      <c r="Q650" s="20">
        <f t="shared" si="182"/>
        <v>0</v>
      </c>
      <c r="R650" s="13">
        <f t="shared" si="191"/>
        <v>0</v>
      </c>
      <c r="S650" s="4" t="str">
        <f t="shared" si="192"/>
        <v>A+J=</v>
      </c>
      <c r="T650" s="34">
        <f t="shared" si="193"/>
        <v>44788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42">
        <f t="shared" si="183"/>
        <v>44701</v>
      </c>
      <c r="B651" s="72">
        <f t="shared" ca="1" si="194"/>
        <v>10330.737789999999</v>
      </c>
      <c r="C651" s="6">
        <f t="shared" si="184"/>
        <v>10000</v>
      </c>
      <c r="D651" s="12">
        <f ca="1">IF(A651&lt;$B$1,VLOOKUP(A651,[1]DI!$A$4:$B$15000,2,FALSE),0)</f>
        <v>0.1265</v>
      </c>
      <c r="E651" s="13">
        <f t="shared" ca="1" si="177"/>
        <v>1.0004727899999999</v>
      </c>
      <c r="F651" s="13">
        <f ca="1">(TRUNC(PRODUCT($E$12:$E650),16))</f>
        <v>1.0931871886887601</v>
      </c>
      <c r="G651" s="13">
        <f t="shared" ca="1" si="185"/>
        <v>1.0629347284510899</v>
      </c>
      <c r="H651" s="13">
        <f t="shared" ca="1" si="178"/>
        <v>1.02846126</v>
      </c>
      <c r="I651" s="12">
        <f t="shared" si="186"/>
        <v>1.7500000000000002E-2</v>
      </c>
      <c r="J651" s="34">
        <f t="shared" si="187"/>
        <v>44606</v>
      </c>
      <c r="K651" s="2">
        <f t="shared" si="188"/>
        <v>65</v>
      </c>
      <c r="L651" s="17">
        <f t="shared" si="189"/>
        <v>65</v>
      </c>
      <c r="M651" s="11">
        <f t="shared" si="179"/>
        <v>1.0044848740000001</v>
      </c>
      <c r="N651" s="11">
        <f t="shared" ca="1" si="180"/>
        <v>1.033073779</v>
      </c>
      <c r="O651" s="17">
        <f t="shared" si="190"/>
        <v>0</v>
      </c>
      <c r="P651" s="13">
        <f t="shared" ca="1" si="181"/>
        <v>330.73779000000002</v>
      </c>
      <c r="Q651" s="20">
        <f t="shared" si="182"/>
        <v>0</v>
      </c>
      <c r="R651" s="13">
        <f t="shared" si="191"/>
        <v>0</v>
      </c>
      <c r="S651" s="4" t="str">
        <f t="shared" si="192"/>
        <v>A+J=</v>
      </c>
      <c r="T651" s="34">
        <f t="shared" si="193"/>
        <v>44788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42">
        <f t="shared" si="183"/>
        <v>44702</v>
      </c>
      <c r="B652" s="72">
        <f t="shared" ca="1" si="194"/>
        <v>10336.333570000001</v>
      </c>
      <c r="C652" s="6">
        <f t="shared" si="184"/>
        <v>10000</v>
      </c>
      <c r="D652" s="12">
        <f ca="1">IF(A652&lt;$B$1,VLOOKUP(A652,[1]DI!$A$4:$B$15000,2,FALSE),0)</f>
        <v>0</v>
      </c>
      <c r="E652" s="13">
        <f t="shared" ref="E652:E715" ca="1" si="195">ROUND(((1+D652)^(1/252)),8)</f>
        <v>1</v>
      </c>
      <c r="F652" s="13">
        <f ca="1">(TRUNC(PRODUCT($E$12:$E651),16))</f>
        <v>1.0937040366597</v>
      </c>
      <c r="G652" s="13">
        <f t="shared" ca="1" si="185"/>
        <v>1.0629347284510899</v>
      </c>
      <c r="H652" s="13">
        <f t="shared" ref="H652:H715" ca="1" si="196">ROUND(F652/G652,8)</f>
        <v>1.0289474999999999</v>
      </c>
      <c r="I652" s="12">
        <f t="shared" si="186"/>
        <v>1.7500000000000002E-2</v>
      </c>
      <c r="J652" s="34">
        <f t="shared" si="187"/>
        <v>44606</v>
      </c>
      <c r="K652" s="2">
        <f t="shared" si="188"/>
        <v>65</v>
      </c>
      <c r="L652" s="17">
        <f t="shared" si="189"/>
        <v>66</v>
      </c>
      <c r="M652" s="11">
        <f t="shared" ref="M652:M715" si="197">ROUND((I652+1)^(L652/252),9)</f>
        <v>1.0045540289999999</v>
      </c>
      <c r="N652" s="11">
        <f t="shared" ref="N652:N715" ca="1" si="198">ROUND(H652*M652,9)</f>
        <v>1.033633357</v>
      </c>
      <c r="O652" s="17">
        <f t="shared" si="190"/>
        <v>0</v>
      </c>
      <c r="P652" s="13">
        <f t="shared" ref="P652:P715" ca="1" si="199">TRUNC(((N652-1)*C652),8)</f>
        <v>336.33357000000001</v>
      </c>
      <c r="Q652" s="20">
        <f t="shared" ref="Q652:Q715" si="200">IF($O652&gt;0,VLOOKUP($O652,$W$12:$AC$29,7),0)</f>
        <v>0</v>
      </c>
      <c r="R652" s="13">
        <f t="shared" si="191"/>
        <v>0</v>
      </c>
      <c r="S652" s="4" t="str">
        <f t="shared" si="192"/>
        <v>A+J=</v>
      </c>
      <c r="T652" s="34">
        <f t="shared" si="193"/>
        <v>44788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42">
        <f t="shared" ref="A653:A716" si="201">(A652+1)</f>
        <v>44703</v>
      </c>
      <c r="B653" s="72">
        <f t="shared" ca="1" si="194"/>
        <v>10336.333570000001</v>
      </c>
      <c r="C653" s="6">
        <f t="shared" ref="C653:C716" si="202">(C652-R652)</f>
        <v>10000</v>
      </c>
      <c r="D653" s="12">
        <f ca="1">IF(A653&lt;$B$1,VLOOKUP(A653,[1]DI!$A$4:$B$15000,2,FALSE),0)</f>
        <v>0</v>
      </c>
      <c r="E653" s="13">
        <f t="shared" ca="1" si="195"/>
        <v>1</v>
      </c>
      <c r="F653" s="13">
        <f ca="1">(TRUNC(PRODUCT($E$12:$E652),16))</f>
        <v>1.0937040366597</v>
      </c>
      <c r="G653" s="13">
        <f t="shared" ref="G653:G716" ca="1" si="203">IF(O652&gt;0,F652,G652)</f>
        <v>1.0629347284510899</v>
      </c>
      <c r="H653" s="13">
        <f t="shared" ca="1" si="196"/>
        <v>1.0289474999999999</v>
      </c>
      <c r="I653" s="12">
        <f t="shared" ref="I653:I716" si="204">I652</f>
        <v>1.7500000000000002E-2</v>
      </c>
      <c r="J653" s="34">
        <f t="shared" ref="J653:J716" si="205">IF(O652&gt;0,VLOOKUP(O652,W$12:AG$150,2),J652)</f>
        <v>44606</v>
      </c>
      <c r="K653" s="2">
        <f t="shared" ref="K653:K716" si="206">IF(A653&gt;J653,IF(NETWORKDAYS(J653,A653,$W$31:$W$544)-1=0,1,NETWORKDAYS(J653,A653,$W$31:$W$544)-1),0)</f>
        <v>65</v>
      </c>
      <c r="L653" s="17">
        <f t="shared" ref="L653:L716" si="207">IF(AND(K653=1,K652=1),1,IF(K653&gt;0,IF(K653=K652,K653+1,K653),0))</f>
        <v>66</v>
      </c>
      <c r="M653" s="11">
        <f t="shared" si="197"/>
        <v>1.0045540289999999</v>
      </c>
      <c r="N653" s="11">
        <f t="shared" ca="1" si="198"/>
        <v>1.033633357</v>
      </c>
      <c r="O653" s="17">
        <f t="shared" ref="O653:O716" si="208">IF(VLOOKUP(A653,X$12:AE$150,8)=VLOOKUP(A652,X$12:AE$150,8),0,VLOOKUP(A653,X$12:AE$150,8))</f>
        <v>0</v>
      </c>
      <c r="P653" s="13">
        <f t="shared" ca="1" si="199"/>
        <v>336.33357000000001</v>
      </c>
      <c r="Q653" s="20">
        <f t="shared" si="200"/>
        <v>0</v>
      </c>
      <c r="R653" s="13">
        <f t="shared" ref="R653:R716" si="209">IF(Q653&gt;0,TRUNC(Q653*C653,8),0)</f>
        <v>0</v>
      </c>
      <c r="S653" s="4" t="str">
        <f t="shared" ref="S653:S716" si="210">IF(O652&gt;0,VLOOKUP(O652,W$12:AG$150,10),S652)</f>
        <v>A+J=</v>
      </c>
      <c r="T653" s="34">
        <f t="shared" ref="T653:T716" si="211">IF(O652&gt;0,VLOOKUP(O652,W$12:AG$150,11),T652)</f>
        <v>44788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42">
        <f t="shared" si="201"/>
        <v>44704</v>
      </c>
      <c r="B654" s="72">
        <f t="shared" ref="B654:B717" ca="1" si="212">IF(A654&lt;=TODAY(),C654+P654,IF(AND(A654&gt;TODAY(),A654&lt;=$B$1),IF(VLOOKUP(TODAY(),$A$10:$D$5000,4,FALSE)=0,"n.d",C654+P654),"n.d"))</f>
        <v>10336.333570000001</v>
      </c>
      <c r="C654" s="6">
        <f t="shared" si="202"/>
        <v>10000</v>
      </c>
      <c r="D654" s="12">
        <f ca="1">IF(A654&lt;$B$1,VLOOKUP(A654,[1]DI!$A$4:$B$15000,2,FALSE),0)</f>
        <v>0.1265</v>
      </c>
      <c r="E654" s="13">
        <f t="shared" ca="1" si="195"/>
        <v>1.0004727899999999</v>
      </c>
      <c r="F654" s="13">
        <f ca="1">(TRUNC(PRODUCT($E$12:$E653),16))</f>
        <v>1.0937040366597</v>
      </c>
      <c r="G654" s="13">
        <f t="shared" ca="1" si="203"/>
        <v>1.0629347284510899</v>
      </c>
      <c r="H654" s="13">
        <f t="shared" ca="1" si="196"/>
        <v>1.0289474999999999</v>
      </c>
      <c r="I654" s="12">
        <f t="shared" si="204"/>
        <v>1.7500000000000002E-2</v>
      </c>
      <c r="J654" s="34">
        <f t="shared" si="205"/>
        <v>44606</v>
      </c>
      <c r="K654" s="2">
        <f t="shared" si="206"/>
        <v>66</v>
      </c>
      <c r="L654" s="17">
        <f t="shared" si="207"/>
        <v>66</v>
      </c>
      <c r="M654" s="11">
        <f t="shared" si="197"/>
        <v>1.0045540289999999</v>
      </c>
      <c r="N654" s="11">
        <f t="shared" ca="1" si="198"/>
        <v>1.033633357</v>
      </c>
      <c r="O654" s="17">
        <f t="shared" si="208"/>
        <v>0</v>
      </c>
      <c r="P654" s="13">
        <f t="shared" ca="1" si="199"/>
        <v>336.33357000000001</v>
      </c>
      <c r="Q654" s="20">
        <f t="shared" si="200"/>
        <v>0</v>
      </c>
      <c r="R654" s="13">
        <f t="shared" si="209"/>
        <v>0</v>
      </c>
      <c r="S654" s="4" t="str">
        <f t="shared" si="210"/>
        <v>A+J=</v>
      </c>
      <c r="T654" s="34">
        <f t="shared" si="211"/>
        <v>44788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42">
        <f t="shared" si="201"/>
        <v>44705</v>
      </c>
      <c r="B655" s="72">
        <f t="shared" ca="1" si="212"/>
        <v>10341.932479999999</v>
      </c>
      <c r="C655" s="6">
        <f t="shared" si="202"/>
        <v>10000</v>
      </c>
      <c r="D655" s="12">
        <f ca="1">IF(A655&lt;$B$1,VLOOKUP(A655,[1]DI!$A$4:$B$15000,2,FALSE),0)</f>
        <v>0.1265</v>
      </c>
      <c r="E655" s="13">
        <f t="shared" ca="1" si="195"/>
        <v>1.0004727899999999</v>
      </c>
      <c r="F655" s="13">
        <f ca="1">(TRUNC(PRODUCT($E$12:$E654),16))</f>
        <v>1.0942211289911901</v>
      </c>
      <c r="G655" s="13">
        <f t="shared" ca="1" si="203"/>
        <v>1.0629347284510899</v>
      </c>
      <c r="H655" s="13">
        <f t="shared" ca="1" si="196"/>
        <v>1.0294339800000001</v>
      </c>
      <c r="I655" s="12">
        <f t="shared" si="204"/>
        <v>1.7500000000000002E-2</v>
      </c>
      <c r="J655" s="34">
        <f t="shared" si="205"/>
        <v>44606</v>
      </c>
      <c r="K655" s="2">
        <f t="shared" si="206"/>
        <v>67</v>
      </c>
      <c r="L655" s="17">
        <f t="shared" si="207"/>
        <v>67</v>
      </c>
      <c r="M655" s="11">
        <f t="shared" si="197"/>
        <v>1.0046231889999999</v>
      </c>
      <c r="N655" s="11">
        <f t="shared" ca="1" si="198"/>
        <v>1.034193248</v>
      </c>
      <c r="O655" s="17">
        <f t="shared" si="208"/>
        <v>0</v>
      </c>
      <c r="P655" s="13">
        <f t="shared" ca="1" si="199"/>
        <v>341.93248</v>
      </c>
      <c r="Q655" s="20">
        <f t="shared" si="200"/>
        <v>0</v>
      </c>
      <c r="R655" s="13">
        <f t="shared" si="209"/>
        <v>0</v>
      </c>
      <c r="S655" s="4" t="str">
        <f t="shared" si="210"/>
        <v>A+J=</v>
      </c>
      <c r="T655" s="34">
        <f t="shared" si="211"/>
        <v>44788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42">
        <f t="shared" si="201"/>
        <v>44706</v>
      </c>
      <c r="B656" s="72">
        <f t="shared" ca="1" si="212"/>
        <v>10347.53441</v>
      </c>
      <c r="C656" s="6">
        <f t="shared" si="202"/>
        <v>10000</v>
      </c>
      <c r="D656" s="12">
        <f ca="1">IF(A656&lt;$B$1,VLOOKUP(A656,[1]DI!$A$4:$B$15000,2,FALSE),0)</f>
        <v>0.1265</v>
      </c>
      <c r="E656" s="13">
        <f t="shared" ca="1" si="195"/>
        <v>1.0004727899999999</v>
      </c>
      <c r="F656" s="13">
        <f ca="1">(TRUNC(PRODUCT($E$12:$E655),16))</f>
        <v>1.09473846579877</v>
      </c>
      <c r="G656" s="13">
        <f t="shared" ca="1" si="203"/>
        <v>1.0629347284510899</v>
      </c>
      <c r="H656" s="13">
        <f t="shared" ca="1" si="196"/>
        <v>1.02992069</v>
      </c>
      <c r="I656" s="12">
        <f t="shared" si="204"/>
        <v>1.7500000000000002E-2</v>
      </c>
      <c r="J656" s="34">
        <f t="shared" si="205"/>
        <v>44606</v>
      </c>
      <c r="K656" s="2">
        <f t="shared" si="206"/>
        <v>68</v>
      </c>
      <c r="L656" s="17">
        <f t="shared" si="207"/>
        <v>68</v>
      </c>
      <c r="M656" s="11">
        <f t="shared" si="197"/>
        <v>1.004692353</v>
      </c>
      <c r="N656" s="11">
        <f t="shared" ca="1" si="198"/>
        <v>1.0347534410000001</v>
      </c>
      <c r="O656" s="17">
        <f t="shared" si="208"/>
        <v>0</v>
      </c>
      <c r="P656" s="13">
        <f t="shared" ca="1" si="199"/>
        <v>347.53440999999998</v>
      </c>
      <c r="Q656" s="20">
        <f t="shared" si="200"/>
        <v>0</v>
      </c>
      <c r="R656" s="13">
        <f t="shared" si="209"/>
        <v>0</v>
      </c>
      <c r="S656" s="4" t="str">
        <f t="shared" si="210"/>
        <v>A+J=</v>
      </c>
      <c r="T656" s="34">
        <f t="shared" si="211"/>
        <v>44788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42">
        <f t="shared" si="201"/>
        <v>44707</v>
      </c>
      <c r="B657" s="72">
        <f t="shared" ca="1" si="212"/>
        <v>10353.139300000001</v>
      </c>
      <c r="C657" s="6">
        <f t="shared" si="202"/>
        <v>10000</v>
      </c>
      <c r="D657" s="12">
        <f ca="1">IF(A657&lt;$B$1,VLOOKUP(A657,[1]DI!$A$4:$B$15000,2,FALSE),0)</f>
        <v>0.1265</v>
      </c>
      <c r="E657" s="13">
        <f t="shared" ca="1" si="195"/>
        <v>1.0004727899999999</v>
      </c>
      <c r="F657" s="13">
        <f ca="1">(TRUNC(PRODUCT($E$12:$E656),16))</f>
        <v>1.09525604719801</v>
      </c>
      <c r="G657" s="13">
        <f t="shared" ca="1" si="203"/>
        <v>1.0629347284510899</v>
      </c>
      <c r="H657" s="13">
        <f t="shared" ca="1" si="196"/>
        <v>1.0304076200000001</v>
      </c>
      <c r="I657" s="12">
        <f t="shared" si="204"/>
        <v>1.7500000000000002E-2</v>
      </c>
      <c r="J657" s="34">
        <f t="shared" si="205"/>
        <v>44606</v>
      </c>
      <c r="K657" s="2">
        <f t="shared" si="206"/>
        <v>69</v>
      </c>
      <c r="L657" s="17">
        <f t="shared" si="207"/>
        <v>69</v>
      </c>
      <c r="M657" s="11">
        <f t="shared" si="197"/>
        <v>1.004761523</v>
      </c>
      <c r="N657" s="11">
        <f t="shared" ca="1" si="198"/>
        <v>1.03531393</v>
      </c>
      <c r="O657" s="17">
        <f t="shared" si="208"/>
        <v>0</v>
      </c>
      <c r="P657" s="13">
        <f t="shared" ca="1" si="199"/>
        <v>353.13929999999999</v>
      </c>
      <c r="Q657" s="20">
        <f t="shared" si="200"/>
        <v>0</v>
      </c>
      <c r="R657" s="13">
        <f t="shared" si="209"/>
        <v>0</v>
      </c>
      <c r="S657" s="4" t="str">
        <f t="shared" si="210"/>
        <v>A+J=</v>
      </c>
      <c r="T657" s="34">
        <f t="shared" si="211"/>
        <v>44788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42">
        <f t="shared" si="201"/>
        <v>44708</v>
      </c>
      <c r="B658" s="72">
        <f t="shared" ca="1" si="212"/>
        <v>10358.747299999999</v>
      </c>
      <c r="C658" s="6">
        <f t="shared" si="202"/>
        <v>10000</v>
      </c>
      <c r="D658" s="12">
        <f ca="1">IF(A658&lt;$B$1,VLOOKUP(A658,[1]DI!$A$4:$B$15000,2,FALSE),0)</f>
        <v>0.1265</v>
      </c>
      <c r="E658" s="13">
        <f t="shared" ca="1" si="195"/>
        <v>1.0004727899999999</v>
      </c>
      <c r="F658" s="13">
        <f ca="1">(TRUNC(PRODUCT($E$12:$E657),16))</f>
        <v>1.0957738733045701</v>
      </c>
      <c r="G658" s="13">
        <f t="shared" ca="1" si="203"/>
        <v>1.0629347284510899</v>
      </c>
      <c r="H658" s="13">
        <f t="shared" ca="1" si="196"/>
        <v>1.0308947900000001</v>
      </c>
      <c r="I658" s="12">
        <f t="shared" si="204"/>
        <v>1.7500000000000002E-2</v>
      </c>
      <c r="J658" s="34">
        <f t="shared" si="205"/>
        <v>44606</v>
      </c>
      <c r="K658" s="2">
        <f t="shared" si="206"/>
        <v>70</v>
      </c>
      <c r="L658" s="17">
        <f t="shared" si="207"/>
        <v>70</v>
      </c>
      <c r="M658" s="11">
        <f t="shared" si="197"/>
        <v>1.0048306970000001</v>
      </c>
      <c r="N658" s="11">
        <f t="shared" ca="1" si="198"/>
        <v>1.03587473</v>
      </c>
      <c r="O658" s="17">
        <f t="shared" si="208"/>
        <v>0</v>
      </c>
      <c r="P658" s="13">
        <f t="shared" ca="1" si="199"/>
        <v>358.7473</v>
      </c>
      <c r="Q658" s="20">
        <f t="shared" si="200"/>
        <v>0</v>
      </c>
      <c r="R658" s="13">
        <f t="shared" si="209"/>
        <v>0</v>
      </c>
      <c r="S658" s="4" t="str">
        <f t="shared" si="210"/>
        <v>A+J=</v>
      </c>
      <c r="T658" s="34">
        <f t="shared" si="211"/>
        <v>44788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42">
        <f t="shared" si="201"/>
        <v>44709</v>
      </c>
      <c r="B659" s="72">
        <f t="shared" ca="1" si="212"/>
        <v>10364.35833999</v>
      </c>
      <c r="C659" s="6">
        <f t="shared" si="202"/>
        <v>10000</v>
      </c>
      <c r="D659" s="12">
        <f ca="1">IF(A659&lt;$B$1,VLOOKUP(A659,[1]DI!$A$4:$B$15000,2,FALSE),0)</f>
        <v>0</v>
      </c>
      <c r="E659" s="13">
        <f t="shared" ca="1" si="195"/>
        <v>1</v>
      </c>
      <c r="F659" s="13">
        <f ca="1">(TRUNC(PRODUCT($E$12:$E658),16))</f>
        <v>1.0962919442341299</v>
      </c>
      <c r="G659" s="13">
        <f t="shared" ca="1" si="203"/>
        <v>1.0629347284510899</v>
      </c>
      <c r="H659" s="13">
        <f t="shared" ca="1" si="196"/>
        <v>1.03138219</v>
      </c>
      <c r="I659" s="12">
        <f t="shared" si="204"/>
        <v>1.7500000000000002E-2</v>
      </c>
      <c r="J659" s="34">
        <f t="shared" si="205"/>
        <v>44606</v>
      </c>
      <c r="K659" s="2">
        <f t="shared" si="206"/>
        <v>70</v>
      </c>
      <c r="L659" s="17">
        <f t="shared" si="207"/>
        <v>71</v>
      </c>
      <c r="M659" s="11">
        <f t="shared" si="197"/>
        <v>1.004899875</v>
      </c>
      <c r="N659" s="11">
        <f t="shared" ca="1" si="198"/>
        <v>1.0364358339999999</v>
      </c>
      <c r="O659" s="17">
        <f t="shared" si="208"/>
        <v>0</v>
      </c>
      <c r="P659" s="13">
        <f t="shared" ca="1" si="199"/>
        <v>364.35833998999999</v>
      </c>
      <c r="Q659" s="20">
        <f t="shared" si="200"/>
        <v>0</v>
      </c>
      <c r="R659" s="13">
        <f t="shared" si="209"/>
        <v>0</v>
      </c>
      <c r="S659" s="4" t="str">
        <f t="shared" si="210"/>
        <v>A+J=</v>
      </c>
      <c r="T659" s="34">
        <f t="shared" si="211"/>
        <v>44788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42">
        <f t="shared" si="201"/>
        <v>44710</v>
      </c>
      <c r="B660" s="72">
        <f t="shared" ca="1" si="212"/>
        <v>10364.35833999</v>
      </c>
      <c r="C660" s="6">
        <f t="shared" si="202"/>
        <v>10000</v>
      </c>
      <c r="D660" s="12">
        <f ca="1">IF(A660&lt;$B$1,VLOOKUP(A660,[1]DI!$A$4:$B$15000,2,FALSE),0)</f>
        <v>0</v>
      </c>
      <c r="E660" s="13">
        <f t="shared" ca="1" si="195"/>
        <v>1</v>
      </c>
      <c r="F660" s="13">
        <f ca="1">(TRUNC(PRODUCT($E$12:$E659),16))</f>
        <v>1.0962919442341299</v>
      </c>
      <c r="G660" s="13">
        <f t="shared" ca="1" si="203"/>
        <v>1.0629347284510899</v>
      </c>
      <c r="H660" s="13">
        <f t="shared" ca="1" si="196"/>
        <v>1.03138219</v>
      </c>
      <c r="I660" s="12">
        <f t="shared" si="204"/>
        <v>1.7500000000000002E-2</v>
      </c>
      <c r="J660" s="34">
        <f t="shared" si="205"/>
        <v>44606</v>
      </c>
      <c r="K660" s="2">
        <f t="shared" si="206"/>
        <v>70</v>
      </c>
      <c r="L660" s="17">
        <f t="shared" si="207"/>
        <v>71</v>
      </c>
      <c r="M660" s="11">
        <f t="shared" si="197"/>
        <v>1.004899875</v>
      </c>
      <c r="N660" s="11">
        <f t="shared" ca="1" si="198"/>
        <v>1.0364358339999999</v>
      </c>
      <c r="O660" s="17">
        <f t="shared" si="208"/>
        <v>0</v>
      </c>
      <c r="P660" s="13">
        <f t="shared" ca="1" si="199"/>
        <v>364.35833998999999</v>
      </c>
      <c r="Q660" s="20">
        <f t="shared" si="200"/>
        <v>0</v>
      </c>
      <c r="R660" s="13">
        <f t="shared" si="209"/>
        <v>0</v>
      </c>
      <c r="S660" s="4" t="str">
        <f t="shared" si="210"/>
        <v>A+J=</v>
      </c>
      <c r="T660" s="34">
        <f t="shared" si="211"/>
        <v>44788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42">
        <f t="shared" si="201"/>
        <v>44711</v>
      </c>
      <c r="B661" s="72">
        <f t="shared" ca="1" si="212"/>
        <v>10364.35833999</v>
      </c>
      <c r="C661" s="6">
        <f t="shared" si="202"/>
        <v>10000</v>
      </c>
      <c r="D661" s="12">
        <f ca="1">IF(A661&lt;$B$1,VLOOKUP(A661,[1]DI!$A$4:$B$15000,2,FALSE),0)</f>
        <v>0.1265</v>
      </c>
      <c r="E661" s="13">
        <f t="shared" ca="1" si="195"/>
        <v>1.0004727899999999</v>
      </c>
      <c r="F661" s="13">
        <f ca="1">(TRUNC(PRODUCT($E$12:$E660),16))</f>
        <v>1.0962919442341299</v>
      </c>
      <c r="G661" s="13">
        <f t="shared" ca="1" si="203"/>
        <v>1.0629347284510899</v>
      </c>
      <c r="H661" s="13">
        <f t="shared" ca="1" si="196"/>
        <v>1.03138219</v>
      </c>
      <c r="I661" s="12">
        <f t="shared" si="204"/>
        <v>1.7500000000000002E-2</v>
      </c>
      <c r="J661" s="34">
        <f t="shared" si="205"/>
        <v>44606</v>
      </c>
      <c r="K661" s="2">
        <f t="shared" si="206"/>
        <v>71</v>
      </c>
      <c r="L661" s="17">
        <f t="shared" si="207"/>
        <v>71</v>
      </c>
      <c r="M661" s="11">
        <f t="shared" si="197"/>
        <v>1.004899875</v>
      </c>
      <c r="N661" s="11">
        <f t="shared" ca="1" si="198"/>
        <v>1.0364358339999999</v>
      </c>
      <c r="O661" s="17">
        <f t="shared" si="208"/>
        <v>0</v>
      </c>
      <c r="P661" s="13">
        <f t="shared" ca="1" si="199"/>
        <v>364.35833998999999</v>
      </c>
      <c r="Q661" s="20">
        <f t="shared" si="200"/>
        <v>0</v>
      </c>
      <c r="R661" s="13">
        <f t="shared" si="209"/>
        <v>0</v>
      </c>
      <c r="S661" s="4" t="str">
        <f t="shared" si="210"/>
        <v>A+J=</v>
      </c>
      <c r="T661" s="34">
        <f t="shared" si="211"/>
        <v>44788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42">
        <f t="shared" si="201"/>
        <v>44712</v>
      </c>
      <c r="B662" s="72">
        <f t="shared" ca="1" si="212"/>
        <v>10369.972320000001</v>
      </c>
      <c r="C662" s="6">
        <f t="shared" si="202"/>
        <v>10000</v>
      </c>
      <c r="D662" s="12">
        <f ca="1">IF(A662&lt;$B$1,VLOOKUP(A662,[1]DI!$A$4:$B$15000,2,FALSE),0)</f>
        <v>0.1265</v>
      </c>
      <c r="E662" s="13">
        <f t="shared" ca="1" si="195"/>
        <v>1.0004727899999999</v>
      </c>
      <c r="F662" s="13">
        <f ca="1">(TRUNC(PRODUCT($E$12:$E661),16))</f>
        <v>1.0968102601024401</v>
      </c>
      <c r="G662" s="13">
        <f t="shared" ca="1" si="203"/>
        <v>1.0629347284510899</v>
      </c>
      <c r="H662" s="13">
        <f t="shared" ca="1" si="196"/>
        <v>1.0318698100000001</v>
      </c>
      <c r="I662" s="12">
        <f t="shared" si="204"/>
        <v>1.7500000000000002E-2</v>
      </c>
      <c r="J662" s="34">
        <f t="shared" si="205"/>
        <v>44606</v>
      </c>
      <c r="K662" s="2">
        <f t="shared" si="206"/>
        <v>72</v>
      </c>
      <c r="L662" s="17">
        <f t="shared" si="207"/>
        <v>72</v>
      </c>
      <c r="M662" s="11">
        <f t="shared" si="197"/>
        <v>1.004969059</v>
      </c>
      <c r="N662" s="11">
        <f t="shared" ca="1" si="198"/>
        <v>1.036997232</v>
      </c>
      <c r="O662" s="17">
        <f t="shared" si="208"/>
        <v>0</v>
      </c>
      <c r="P662" s="13">
        <f t="shared" ca="1" si="199"/>
        <v>369.97232000000002</v>
      </c>
      <c r="Q662" s="20">
        <f t="shared" si="200"/>
        <v>0</v>
      </c>
      <c r="R662" s="13">
        <f t="shared" si="209"/>
        <v>0</v>
      </c>
      <c r="S662" s="4" t="str">
        <f t="shared" si="210"/>
        <v>A+J=</v>
      </c>
      <c r="T662" s="34">
        <f t="shared" si="211"/>
        <v>44788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42">
        <f t="shared" si="201"/>
        <v>44713</v>
      </c>
      <c r="B663" s="72">
        <f t="shared" ca="1" si="212"/>
        <v>10375.58943</v>
      </c>
      <c r="C663" s="6">
        <f t="shared" si="202"/>
        <v>10000</v>
      </c>
      <c r="D663" s="12">
        <f ca="1">IF(A663&lt;$B$1,VLOOKUP(A663,[1]DI!$A$4:$B$15000,2,FALSE),0)</f>
        <v>0.1265</v>
      </c>
      <c r="E663" s="13">
        <f t="shared" ca="1" si="195"/>
        <v>1.0004727899999999</v>
      </c>
      <c r="F663" s="13">
        <f ca="1">(TRUNC(PRODUCT($E$12:$E662),16))</f>
        <v>1.09732882102531</v>
      </c>
      <c r="G663" s="13">
        <f t="shared" ca="1" si="203"/>
        <v>1.0629347284510899</v>
      </c>
      <c r="H663" s="13">
        <f t="shared" ca="1" si="196"/>
        <v>1.0323576699999999</v>
      </c>
      <c r="I663" s="12">
        <f t="shared" si="204"/>
        <v>1.7500000000000002E-2</v>
      </c>
      <c r="J663" s="34">
        <f t="shared" si="205"/>
        <v>44606</v>
      </c>
      <c r="K663" s="2">
        <f t="shared" si="206"/>
        <v>73</v>
      </c>
      <c r="L663" s="17">
        <f t="shared" si="207"/>
        <v>73</v>
      </c>
      <c r="M663" s="11">
        <f t="shared" si="197"/>
        <v>1.0050382470000001</v>
      </c>
      <c r="N663" s="11">
        <f t="shared" ca="1" si="198"/>
        <v>1.0375589430000001</v>
      </c>
      <c r="O663" s="17">
        <f t="shared" si="208"/>
        <v>0</v>
      </c>
      <c r="P663" s="13">
        <f t="shared" ca="1" si="199"/>
        <v>375.58942999999999</v>
      </c>
      <c r="Q663" s="20">
        <f t="shared" si="200"/>
        <v>0</v>
      </c>
      <c r="R663" s="13">
        <f t="shared" si="209"/>
        <v>0</v>
      </c>
      <c r="S663" s="4" t="str">
        <f t="shared" si="210"/>
        <v>A+J=</v>
      </c>
      <c r="T663" s="34">
        <f t="shared" si="211"/>
        <v>44788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42">
        <f t="shared" si="201"/>
        <v>44714</v>
      </c>
      <c r="B664" s="72">
        <f t="shared" ca="1" si="212"/>
        <v>10381.20957999</v>
      </c>
      <c r="C664" s="6">
        <f t="shared" si="202"/>
        <v>10000</v>
      </c>
      <c r="D664" s="12">
        <f ca="1">IF(A664&lt;$B$1,VLOOKUP(A664,[1]DI!$A$4:$B$15000,2,FALSE),0)</f>
        <v>0.1265</v>
      </c>
      <c r="E664" s="13">
        <f t="shared" ca="1" si="195"/>
        <v>1.0004727899999999</v>
      </c>
      <c r="F664" s="13">
        <f ca="1">(TRUNC(PRODUCT($E$12:$E663),16))</f>
        <v>1.0978476271186099</v>
      </c>
      <c r="G664" s="13">
        <f t="shared" ca="1" si="203"/>
        <v>1.0629347284510899</v>
      </c>
      <c r="H664" s="13">
        <f t="shared" ca="1" si="196"/>
        <v>1.0328457600000001</v>
      </c>
      <c r="I664" s="12">
        <f t="shared" si="204"/>
        <v>1.7500000000000002E-2</v>
      </c>
      <c r="J664" s="34">
        <f t="shared" si="205"/>
        <v>44606</v>
      </c>
      <c r="K664" s="2">
        <f t="shared" si="206"/>
        <v>74</v>
      </c>
      <c r="L664" s="17">
        <f t="shared" si="207"/>
        <v>74</v>
      </c>
      <c r="M664" s="11">
        <f t="shared" si="197"/>
        <v>1.00510744</v>
      </c>
      <c r="N664" s="11">
        <f t="shared" ca="1" si="198"/>
        <v>1.0381209579999999</v>
      </c>
      <c r="O664" s="17">
        <f t="shared" si="208"/>
        <v>0</v>
      </c>
      <c r="P664" s="13">
        <f t="shared" ca="1" si="199"/>
        <v>381.20957999000001</v>
      </c>
      <c r="Q664" s="20">
        <f t="shared" si="200"/>
        <v>0</v>
      </c>
      <c r="R664" s="13">
        <f t="shared" si="209"/>
        <v>0</v>
      </c>
      <c r="S664" s="4" t="str">
        <f t="shared" si="210"/>
        <v>A+J=</v>
      </c>
      <c r="T664" s="34">
        <f t="shared" si="211"/>
        <v>44788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42">
        <f t="shared" si="201"/>
        <v>44715</v>
      </c>
      <c r="B665" s="72">
        <f t="shared" ca="1" si="212"/>
        <v>10386.832759999999</v>
      </c>
      <c r="C665" s="6">
        <f t="shared" si="202"/>
        <v>10000</v>
      </c>
      <c r="D665" s="12">
        <f ca="1">IF(A665&lt;$B$1,VLOOKUP(A665,[1]DI!$A$4:$B$15000,2,FALSE),0)</f>
        <v>0.1265</v>
      </c>
      <c r="E665" s="13">
        <f t="shared" ca="1" si="195"/>
        <v>1.0004727899999999</v>
      </c>
      <c r="F665" s="13">
        <f ca="1">(TRUNC(PRODUCT($E$12:$E664),16))</f>
        <v>1.09836667849823</v>
      </c>
      <c r="G665" s="13">
        <f t="shared" ca="1" si="203"/>
        <v>1.0629347284510899</v>
      </c>
      <c r="H665" s="13">
        <f t="shared" ca="1" si="196"/>
        <v>1.0333340799999999</v>
      </c>
      <c r="I665" s="12">
        <f t="shared" si="204"/>
        <v>1.7500000000000002E-2</v>
      </c>
      <c r="J665" s="34">
        <f t="shared" si="205"/>
        <v>44606</v>
      </c>
      <c r="K665" s="2">
        <f t="shared" si="206"/>
        <v>75</v>
      </c>
      <c r="L665" s="17">
        <f t="shared" si="207"/>
        <v>75</v>
      </c>
      <c r="M665" s="11">
        <f t="shared" si="197"/>
        <v>1.005176638</v>
      </c>
      <c r="N665" s="11">
        <f t="shared" ca="1" si="198"/>
        <v>1.038683276</v>
      </c>
      <c r="O665" s="17">
        <f t="shared" si="208"/>
        <v>0</v>
      </c>
      <c r="P665" s="13">
        <f t="shared" ca="1" si="199"/>
        <v>386.83276000000001</v>
      </c>
      <c r="Q665" s="20">
        <f t="shared" si="200"/>
        <v>0</v>
      </c>
      <c r="R665" s="13">
        <f t="shared" si="209"/>
        <v>0</v>
      </c>
      <c r="S665" s="4" t="str">
        <f t="shared" si="210"/>
        <v>A+J=</v>
      </c>
      <c r="T665" s="34">
        <f t="shared" si="211"/>
        <v>44788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42">
        <f t="shared" si="201"/>
        <v>44716</v>
      </c>
      <c r="B666" s="72">
        <f t="shared" ca="1" si="212"/>
        <v>10392.458989999999</v>
      </c>
      <c r="C666" s="6">
        <f t="shared" si="202"/>
        <v>10000</v>
      </c>
      <c r="D666" s="12">
        <f ca="1">IF(A666&lt;$B$1,VLOOKUP(A666,[1]DI!$A$4:$B$15000,2,FALSE),0)</f>
        <v>0</v>
      </c>
      <c r="E666" s="13">
        <f t="shared" ca="1" si="195"/>
        <v>1</v>
      </c>
      <c r="F666" s="13">
        <f ca="1">(TRUNC(PRODUCT($E$12:$E665),16))</f>
        <v>1.0988859752801601</v>
      </c>
      <c r="G666" s="13">
        <f t="shared" ca="1" si="203"/>
        <v>1.0629347284510899</v>
      </c>
      <c r="H666" s="13">
        <f t="shared" ca="1" si="196"/>
        <v>1.03382263</v>
      </c>
      <c r="I666" s="12">
        <f t="shared" si="204"/>
        <v>1.7500000000000002E-2</v>
      </c>
      <c r="J666" s="34">
        <f t="shared" si="205"/>
        <v>44606</v>
      </c>
      <c r="K666" s="2">
        <f t="shared" si="206"/>
        <v>75</v>
      </c>
      <c r="L666" s="17">
        <f t="shared" si="207"/>
        <v>76</v>
      </c>
      <c r="M666" s="11">
        <f t="shared" si="197"/>
        <v>1.005245841</v>
      </c>
      <c r="N666" s="11">
        <f t="shared" ca="1" si="198"/>
        <v>1.039245899</v>
      </c>
      <c r="O666" s="17">
        <f t="shared" si="208"/>
        <v>0</v>
      </c>
      <c r="P666" s="13">
        <f t="shared" ca="1" si="199"/>
        <v>392.45898999999997</v>
      </c>
      <c r="Q666" s="20">
        <f t="shared" si="200"/>
        <v>0</v>
      </c>
      <c r="R666" s="13">
        <f t="shared" si="209"/>
        <v>0</v>
      </c>
      <c r="S666" s="4" t="str">
        <f t="shared" si="210"/>
        <v>A+J=</v>
      </c>
      <c r="T666" s="34">
        <f t="shared" si="211"/>
        <v>44788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42">
        <f t="shared" si="201"/>
        <v>44717</v>
      </c>
      <c r="B667" s="72">
        <f t="shared" ca="1" si="212"/>
        <v>10392.458989999999</v>
      </c>
      <c r="C667" s="6">
        <f t="shared" si="202"/>
        <v>10000</v>
      </c>
      <c r="D667" s="12">
        <f ca="1">IF(A667&lt;$B$1,VLOOKUP(A667,[1]DI!$A$4:$B$15000,2,FALSE),0)</f>
        <v>0</v>
      </c>
      <c r="E667" s="13">
        <f t="shared" ca="1" si="195"/>
        <v>1</v>
      </c>
      <c r="F667" s="13">
        <f ca="1">(TRUNC(PRODUCT($E$12:$E666),16))</f>
        <v>1.0988859752801601</v>
      </c>
      <c r="G667" s="13">
        <f t="shared" ca="1" si="203"/>
        <v>1.0629347284510899</v>
      </c>
      <c r="H667" s="13">
        <f t="shared" ca="1" si="196"/>
        <v>1.03382263</v>
      </c>
      <c r="I667" s="12">
        <f t="shared" si="204"/>
        <v>1.7500000000000002E-2</v>
      </c>
      <c r="J667" s="34">
        <f t="shared" si="205"/>
        <v>44606</v>
      </c>
      <c r="K667" s="2">
        <f t="shared" si="206"/>
        <v>75</v>
      </c>
      <c r="L667" s="17">
        <f t="shared" si="207"/>
        <v>76</v>
      </c>
      <c r="M667" s="11">
        <f t="shared" si="197"/>
        <v>1.005245841</v>
      </c>
      <c r="N667" s="11">
        <f t="shared" ca="1" si="198"/>
        <v>1.039245899</v>
      </c>
      <c r="O667" s="17">
        <f t="shared" si="208"/>
        <v>0</v>
      </c>
      <c r="P667" s="13">
        <f t="shared" ca="1" si="199"/>
        <v>392.45898999999997</v>
      </c>
      <c r="Q667" s="20">
        <f t="shared" si="200"/>
        <v>0</v>
      </c>
      <c r="R667" s="13">
        <f t="shared" si="209"/>
        <v>0</v>
      </c>
      <c r="S667" s="4" t="str">
        <f t="shared" si="210"/>
        <v>A+J=</v>
      </c>
      <c r="T667" s="34">
        <f t="shared" si="211"/>
        <v>44788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42">
        <f t="shared" si="201"/>
        <v>44718</v>
      </c>
      <c r="B668" s="72">
        <f t="shared" ca="1" si="212"/>
        <v>10392.458989999999</v>
      </c>
      <c r="C668" s="6">
        <f t="shared" si="202"/>
        <v>10000</v>
      </c>
      <c r="D668" s="12">
        <f ca="1">IF(A668&lt;$B$1,VLOOKUP(A668,[1]DI!$A$4:$B$15000,2,FALSE),0)</f>
        <v>0.1265</v>
      </c>
      <c r="E668" s="13">
        <f t="shared" ca="1" si="195"/>
        <v>1.0004727899999999</v>
      </c>
      <c r="F668" s="13">
        <f ca="1">(TRUNC(PRODUCT($E$12:$E667),16))</f>
        <v>1.0988859752801601</v>
      </c>
      <c r="G668" s="13">
        <f t="shared" ca="1" si="203"/>
        <v>1.0629347284510899</v>
      </c>
      <c r="H668" s="13">
        <f t="shared" ca="1" si="196"/>
        <v>1.03382263</v>
      </c>
      <c r="I668" s="12">
        <f t="shared" si="204"/>
        <v>1.7500000000000002E-2</v>
      </c>
      <c r="J668" s="34">
        <f t="shared" si="205"/>
        <v>44606</v>
      </c>
      <c r="K668" s="2">
        <f t="shared" si="206"/>
        <v>76</v>
      </c>
      <c r="L668" s="17">
        <f t="shared" si="207"/>
        <v>76</v>
      </c>
      <c r="M668" s="11">
        <f t="shared" si="197"/>
        <v>1.005245841</v>
      </c>
      <c r="N668" s="11">
        <f t="shared" ca="1" si="198"/>
        <v>1.039245899</v>
      </c>
      <c r="O668" s="17">
        <f t="shared" si="208"/>
        <v>0</v>
      </c>
      <c r="P668" s="13">
        <f t="shared" ca="1" si="199"/>
        <v>392.45898999999997</v>
      </c>
      <c r="Q668" s="20">
        <f t="shared" si="200"/>
        <v>0</v>
      </c>
      <c r="R668" s="13">
        <f t="shared" si="209"/>
        <v>0</v>
      </c>
      <c r="S668" s="4" t="str">
        <f t="shared" si="210"/>
        <v>A+J=</v>
      </c>
      <c r="T668" s="34">
        <f t="shared" si="211"/>
        <v>44788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42">
        <f t="shared" si="201"/>
        <v>44719</v>
      </c>
      <c r="B669" s="72">
        <f t="shared" ca="1" si="212"/>
        <v>10398.08824999</v>
      </c>
      <c r="C669" s="6">
        <f t="shared" si="202"/>
        <v>10000</v>
      </c>
      <c r="D669" s="12">
        <f ca="1">IF(A669&lt;$B$1,VLOOKUP(A669,[1]DI!$A$4:$B$15000,2,FALSE),0)</f>
        <v>0.1265</v>
      </c>
      <c r="E669" s="13">
        <f t="shared" ca="1" si="195"/>
        <v>1.0004727899999999</v>
      </c>
      <c r="F669" s="13">
        <f ca="1">(TRUNC(PRODUCT($E$12:$E668),16))</f>
        <v>1.0994055175804101</v>
      </c>
      <c r="G669" s="13">
        <f t="shared" ca="1" si="203"/>
        <v>1.0629347284510899</v>
      </c>
      <c r="H669" s="13">
        <f t="shared" ca="1" si="196"/>
        <v>1.0343114099999999</v>
      </c>
      <c r="I669" s="12">
        <f t="shared" si="204"/>
        <v>1.7500000000000002E-2</v>
      </c>
      <c r="J669" s="34">
        <f t="shared" si="205"/>
        <v>44606</v>
      </c>
      <c r="K669" s="2">
        <f t="shared" si="206"/>
        <v>77</v>
      </c>
      <c r="L669" s="17">
        <f t="shared" si="207"/>
        <v>77</v>
      </c>
      <c r="M669" s="11">
        <f t="shared" si="197"/>
        <v>1.0053150479999999</v>
      </c>
      <c r="N669" s="11">
        <f t="shared" ca="1" si="198"/>
        <v>1.0398088249999999</v>
      </c>
      <c r="O669" s="17">
        <f t="shared" si="208"/>
        <v>0</v>
      </c>
      <c r="P669" s="13">
        <f t="shared" ca="1" si="199"/>
        <v>398.08824999000001</v>
      </c>
      <c r="Q669" s="20">
        <f t="shared" si="200"/>
        <v>0</v>
      </c>
      <c r="R669" s="13">
        <f t="shared" si="209"/>
        <v>0</v>
      </c>
      <c r="S669" s="4" t="str">
        <f t="shared" si="210"/>
        <v>A+J=</v>
      </c>
      <c r="T669" s="34">
        <f t="shared" si="211"/>
        <v>44788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42">
        <f t="shared" si="201"/>
        <v>44720</v>
      </c>
      <c r="B670" s="72">
        <f t="shared" ca="1" si="212"/>
        <v>10403.72055</v>
      </c>
      <c r="C670" s="6">
        <f t="shared" si="202"/>
        <v>10000</v>
      </c>
      <c r="D670" s="12">
        <f ca="1">IF(A670&lt;$B$1,VLOOKUP(A670,[1]DI!$A$4:$B$15000,2,FALSE),0)</f>
        <v>0.1265</v>
      </c>
      <c r="E670" s="13">
        <f t="shared" ca="1" si="195"/>
        <v>1.0004727899999999</v>
      </c>
      <c r="F670" s="13">
        <f ca="1">(TRUNC(PRODUCT($E$12:$E669),16))</f>
        <v>1.09992530551507</v>
      </c>
      <c r="G670" s="13">
        <f t="shared" ca="1" si="203"/>
        <v>1.0629347284510899</v>
      </c>
      <c r="H670" s="13">
        <f t="shared" ca="1" si="196"/>
        <v>1.0348004200000001</v>
      </c>
      <c r="I670" s="12">
        <f t="shared" si="204"/>
        <v>1.7500000000000002E-2</v>
      </c>
      <c r="J670" s="34">
        <f t="shared" si="205"/>
        <v>44606</v>
      </c>
      <c r="K670" s="2">
        <f t="shared" si="206"/>
        <v>78</v>
      </c>
      <c r="L670" s="17">
        <f t="shared" si="207"/>
        <v>78</v>
      </c>
      <c r="M670" s="11">
        <f t="shared" si="197"/>
        <v>1.00538426</v>
      </c>
      <c r="N670" s="11">
        <f t="shared" ca="1" si="198"/>
        <v>1.040372055</v>
      </c>
      <c r="O670" s="17">
        <f t="shared" si="208"/>
        <v>0</v>
      </c>
      <c r="P670" s="13">
        <f t="shared" ca="1" si="199"/>
        <v>403.72055</v>
      </c>
      <c r="Q670" s="20">
        <f t="shared" si="200"/>
        <v>0</v>
      </c>
      <c r="R670" s="13">
        <f t="shared" si="209"/>
        <v>0</v>
      </c>
      <c r="S670" s="4" t="str">
        <f t="shared" si="210"/>
        <v>A+J=</v>
      </c>
      <c r="T670" s="34">
        <f t="shared" si="211"/>
        <v>44788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42">
        <f t="shared" si="201"/>
        <v>44721</v>
      </c>
      <c r="B671" s="72">
        <f t="shared" ca="1" si="212"/>
        <v>10409.355979989999</v>
      </c>
      <c r="C671" s="6">
        <f t="shared" si="202"/>
        <v>10000</v>
      </c>
      <c r="D671" s="12">
        <f ca="1">IF(A671&lt;$B$1,VLOOKUP(A671,[1]DI!$A$4:$B$15000,2,FALSE),0)</f>
        <v>0.1265</v>
      </c>
      <c r="E671" s="13">
        <f t="shared" ca="1" si="195"/>
        <v>1.0004727899999999</v>
      </c>
      <c r="F671" s="13">
        <f ca="1">(TRUNC(PRODUCT($E$12:$E670),16))</f>
        <v>1.10044533920026</v>
      </c>
      <c r="G671" s="13">
        <f t="shared" ca="1" si="203"/>
        <v>1.0629347284510899</v>
      </c>
      <c r="H671" s="13">
        <f t="shared" ca="1" si="196"/>
        <v>1.0352896700000001</v>
      </c>
      <c r="I671" s="12">
        <f t="shared" si="204"/>
        <v>1.7500000000000002E-2</v>
      </c>
      <c r="J671" s="34">
        <f t="shared" si="205"/>
        <v>44606</v>
      </c>
      <c r="K671" s="2">
        <f t="shared" si="206"/>
        <v>79</v>
      </c>
      <c r="L671" s="17">
        <f t="shared" si="207"/>
        <v>79</v>
      </c>
      <c r="M671" s="11">
        <f t="shared" si="197"/>
        <v>1.0054534770000001</v>
      </c>
      <c r="N671" s="11">
        <f t="shared" ca="1" si="198"/>
        <v>1.0409355979999999</v>
      </c>
      <c r="O671" s="17">
        <f t="shared" si="208"/>
        <v>0</v>
      </c>
      <c r="P671" s="13">
        <f t="shared" ca="1" si="199"/>
        <v>409.35597998999998</v>
      </c>
      <c r="Q671" s="20">
        <f t="shared" si="200"/>
        <v>0</v>
      </c>
      <c r="R671" s="13">
        <f t="shared" si="209"/>
        <v>0</v>
      </c>
      <c r="S671" s="4" t="str">
        <f t="shared" si="210"/>
        <v>A+J=</v>
      </c>
      <c r="T671" s="34">
        <f t="shared" si="211"/>
        <v>44788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42">
        <f t="shared" si="201"/>
        <v>44722</v>
      </c>
      <c r="B672" s="72">
        <f t="shared" ca="1" si="212"/>
        <v>10414.994350000001</v>
      </c>
      <c r="C672" s="6">
        <f t="shared" si="202"/>
        <v>10000</v>
      </c>
      <c r="D672" s="12">
        <f ca="1">IF(A672&lt;$B$1,VLOOKUP(A672,[1]DI!$A$4:$B$15000,2,FALSE),0)</f>
        <v>0.1265</v>
      </c>
      <c r="E672" s="13">
        <f t="shared" ca="1" si="195"/>
        <v>1.0004727899999999</v>
      </c>
      <c r="F672" s="13">
        <f ca="1">(TRUNC(PRODUCT($E$12:$E671),16))</f>
        <v>1.1009656187521799</v>
      </c>
      <c r="G672" s="13">
        <f t="shared" ca="1" si="203"/>
        <v>1.0629347284510899</v>
      </c>
      <c r="H672" s="13">
        <f t="shared" ca="1" si="196"/>
        <v>1.03577914</v>
      </c>
      <c r="I672" s="12">
        <f t="shared" si="204"/>
        <v>1.7500000000000002E-2</v>
      </c>
      <c r="J672" s="34">
        <f t="shared" si="205"/>
        <v>44606</v>
      </c>
      <c r="K672" s="2">
        <f t="shared" si="206"/>
        <v>80</v>
      </c>
      <c r="L672" s="17">
        <f t="shared" si="207"/>
        <v>80</v>
      </c>
      <c r="M672" s="11">
        <f t="shared" si="197"/>
        <v>1.005522698</v>
      </c>
      <c r="N672" s="11">
        <f t="shared" ca="1" si="198"/>
        <v>1.041499435</v>
      </c>
      <c r="O672" s="17">
        <f t="shared" si="208"/>
        <v>0</v>
      </c>
      <c r="P672" s="13">
        <f t="shared" ca="1" si="199"/>
        <v>414.99435</v>
      </c>
      <c r="Q672" s="20">
        <f t="shared" si="200"/>
        <v>0</v>
      </c>
      <c r="R672" s="13">
        <f t="shared" si="209"/>
        <v>0</v>
      </c>
      <c r="S672" s="4" t="str">
        <f t="shared" si="210"/>
        <v>A+J=</v>
      </c>
      <c r="T672" s="34">
        <f t="shared" si="211"/>
        <v>44788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42">
        <f t="shared" si="201"/>
        <v>44723</v>
      </c>
      <c r="B673" s="72">
        <f t="shared" ca="1" si="212"/>
        <v>10420.63588</v>
      </c>
      <c r="C673" s="6">
        <f t="shared" si="202"/>
        <v>10000</v>
      </c>
      <c r="D673" s="12">
        <f ca="1">IF(A673&lt;$B$1,VLOOKUP(A673,[1]DI!$A$4:$B$15000,2,FALSE),0)</f>
        <v>0</v>
      </c>
      <c r="E673" s="13">
        <f t="shared" ca="1" si="195"/>
        <v>1</v>
      </c>
      <c r="F673" s="13">
        <f ca="1">(TRUNC(PRODUCT($E$12:$E672),16))</f>
        <v>1.10148614428707</v>
      </c>
      <c r="G673" s="13">
        <f t="shared" ca="1" si="203"/>
        <v>1.0629347284510899</v>
      </c>
      <c r="H673" s="13">
        <f t="shared" ca="1" si="196"/>
        <v>1.0362688499999999</v>
      </c>
      <c r="I673" s="12">
        <f t="shared" si="204"/>
        <v>1.7500000000000002E-2</v>
      </c>
      <c r="J673" s="34">
        <f t="shared" si="205"/>
        <v>44606</v>
      </c>
      <c r="K673" s="2">
        <f t="shared" si="206"/>
        <v>80</v>
      </c>
      <c r="L673" s="17">
        <f t="shared" si="207"/>
        <v>81</v>
      </c>
      <c r="M673" s="11">
        <f t="shared" si="197"/>
        <v>1.0055919250000001</v>
      </c>
      <c r="N673" s="11">
        <f t="shared" ca="1" si="198"/>
        <v>1.042063588</v>
      </c>
      <c r="O673" s="17">
        <f t="shared" si="208"/>
        <v>0</v>
      </c>
      <c r="P673" s="13">
        <f t="shared" ca="1" si="199"/>
        <v>420.63587999999999</v>
      </c>
      <c r="Q673" s="20">
        <f t="shared" si="200"/>
        <v>0</v>
      </c>
      <c r="R673" s="13">
        <f t="shared" si="209"/>
        <v>0</v>
      </c>
      <c r="S673" s="4" t="str">
        <f t="shared" si="210"/>
        <v>A+J=</v>
      </c>
      <c r="T673" s="34">
        <f t="shared" si="211"/>
        <v>44788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42">
        <f t="shared" si="201"/>
        <v>44724</v>
      </c>
      <c r="B674" s="72">
        <f t="shared" ca="1" si="212"/>
        <v>10420.63588</v>
      </c>
      <c r="C674" s="6">
        <f t="shared" si="202"/>
        <v>10000</v>
      </c>
      <c r="D674" s="12">
        <f ca="1">IF(A674&lt;$B$1,VLOOKUP(A674,[1]DI!$A$4:$B$15000,2,FALSE),0)</f>
        <v>0</v>
      </c>
      <c r="E674" s="13">
        <f t="shared" ca="1" si="195"/>
        <v>1</v>
      </c>
      <c r="F674" s="13">
        <f ca="1">(TRUNC(PRODUCT($E$12:$E673),16))</f>
        <v>1.10148614428707</v>
      </c>
      <c r="G674" s="13">
        <f t="shared" ca="1" si="203"/>
        <v>1.0629347284510899</v>
      </c>
      <c r="H674" s="13">
        <f t="shared" ca="1" si="196"/>
        <v>1.0362688499999999</v>
      </c>
      <c r="I674" s="12">
        <f t="shared" si="204"/>
        <v>1.7500000000000002E-2</v>
      </c>
      <c r="J674" s="34">
        <f t="shared" si="205"/>
        <v>44606</v>
      </c>
      <c r="K674" s="2">
        <f t="shared" si="206"/>
        <v>80</v>
      </c>
      <c r="L674" s="17">
        <f t="shared" si="207"/>
        <v>81</v>
      </c>
      <c r="M674" s="11">
        <f t="shared" si="197"/>
        <v>1.0055919250000001</v>
      </c>
      <c r="N674" s="11">
        <f t="shared" ca="1" si="198"/>
        <v>1.042063588</v>
      </c>
      <c r="O674" s="17">
        <f t="shared" si="208"/>
        <v>0</v>
      </c>
      <c r="P674" s="13">
        <f t="shared" ca="1" si="199"/>
        <v>420.63587999999999</v>
      </c>
      <c r="Q674" s="20">
        <f t="shared" si="200"/>
        <v>0</v>
      </c>
      <c r="R674" s="13">
        <f t="shared" si="209"/>
        <v>0</v>
      </c>
      <c r="S674" s="4" t="str">
        <f t="shared" si="210"/>
        <v>A+J=</v>
      </c>
      <c r="T674" s="34">
        <f t="shared" si="211"/>
        <v>44788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42">
        <f t="shared" si="201"/>
        <v>44725</v>
      </c>
      <c r="B675" s="72">
        <f t="shared" ca="1" si="212"/>
        <v>10420.63588</v>
      </c>
      <c r="C675" s="6">
        <f t="shared" si="202"/>
        <v>10000</v>
      </c>
      <c r="D675" s="12">
        <f ca="1">IF(A675&lt;$B$1,VLOOKUP(A675,[1]DI!$A$4:$B$15000,2,FALSE),0)</f>
        <v>0.1265</v>
      </c>
      <c r="E675" s="13">
        <f t="shared" ca="1" si="195"/>
        <v>1.0004727899999999</v>
      </c>
      <c r="F675" s="13">
        <f ca="1">(TRUNC(PRODUCT($E$12:$E674),16))</f>
        <v>1.10148614428707</v>
      </c>
      <c r="G675" s="13">
        <f t="shared" ca="1" si="203"/>
        <v>1.0629347284510899</v>
      </c>
      <c r="H675" s="13">
        <f t="shared" ca="1" si="196"/>
        <v>1.0362688499999999</v>
      </c>
      <c r="I675" s="12">
        <f t="shared" si="204"/>
        <v>1.7500000000000002E-2</v>
      </c>
      <c r="J675" s="34">
        <f t="shared" si="205"/>
        <v>44606</v>
      </c>
      <c r="K675" s="2">
        <f t="shared" si="206"/>
        <v>81</v>
      </c>
      <c r="L675" s="17">
        <f t="shared" si="207"/>
        <v>81</v>
      </c>
      <c r="M675" s="11">
        <f t="shared" si="197"/>
        <v>1.0055919250000001</v>
      </c>
      <c r="N675" s="11">
        <f t="shared" ca="1" si="198"/>
        <v>1.042063588</v>
      </c>
      <c r="O675" s="17">
        <f t="shared" si="208"/>
        <v>0</v>
      </c>
      <c r="P675" s="13">
        <f t="shared" ca="1" si="199"/>
        <v>420.63587999999999</v>
      </c>
      <c r="Q675" s="20">
        <f t="shared" si="200"/>
        <v>0</v>
      </c>
      <c r="R675" s="13">
        <f t="shared" si="209"/>
        <v>0</v>
      </c>
      <c r="S675" s="4" t="str">
        <f t="shared" si="210"/>
        <v>A+J=</v>
      </c>
      <c r="T675" s="34">
        <f t="shared" si="211"/>
        <v>44788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42">
        <f t="shared" si="201"/>
        <v>44726</v>
      </c>
      <c r="B676" s="72">
        <f t="shared" ca="1" si="212"/>
        <v>10426.28033</v>
      </c>
      <c r="C676" s="6">
        <f t="shared" si="202"/>
        <v>10000</v>
      </c>
      <c r="D676" s="12">
        <f ca="1">IF(A676&lt;$B$1,VLOOKUP(A676,[1]DI!$A$4:$B$15000,2,FALSE),0)</f>
        <v>0.1265</v>
      </c>
      <c r="E676" s="13">
        <f t="shared" ca="1" si="195"/>
        <v>1.0004727899999999</v>
      </c>
      <c r="F676" s="13">
        <f ca="1">(TRUNC(PRODUCT($E$12:$E675),16))</f>
        <v>1.10200691592123</v>
      </c>
      <c r="G676" s="13">
        <f t="shared" ca="1" si="203"/>
        <v>1.0629347284510899</v>
      </c>
      <c r="H676" s="13">
        <f t="shared" ca="1" si="196"/>
        <v>1.03675878</v>
      </c>
      <c r="I676" s="12">
        <f t="shared" si="204"/>
        <v>1.7500000000000002E-2</v>
      </c>
      <c r="J676" s="34">
        <f t="shared" si="205"/>
        <v>44606</v>
      </c>
      <c r="K676" s="2">
        <f t="shared" si="206"/>
        <v>82</v>
      </c>
      <c r="L676" s="17">
        <f t="shared" si="207"/>
        <v>82</v>
      </c>
      <c r="M676" s="11">
        <f t="shared" si="197"/>
        <v>1.0056611559999999</v>
      </c>
      <c r="N676" s="11">
        <f t="shared" ca="1" si="198"/>
        <v>1.042628033</v>
      </c>
      <c r="O676" s="17">
        <f t="shared" si="208"/>
        <v>0</v>
      </c>
      <c r="P676" s="13">
        <f t="shared" ca="1" si="199"/>
        <v>426.28032999999999</v>
      </c>
      <c r="Q676" s="20">
        <f t="shared" si="200"/>
        <v>0</v>
      </c>
      <c r="R676" s="13">
        <f t="shared" si="209"/>
        <v>0</v>
      </c>
      <c r="S676" s="4" t="str">
        <f t="shared" si="210"/>
        <v>A+J=</v>
      </c>
      <c r="T676" s="34">
        <f t="shared" si="211"/>
        <v>44788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42">
        <f t="shared" si="201"/>
        <v>44727</v>
      </c>
      <c r="B677" s="72">
        <f t="shared" ca="1" si="212"/>
        <v>10431.92793</v>
      </c>
      <c r="C677" s="6">
        <f t="shared" si="202"/>
        <v>10000</v>
      </c>
      <c r="D677" s="12">
        <f ca="1">IF(A677&lt;$B$1,VLOOKUP(A677,[1]DI!$A$4:$B$15000,2,FALSE),0)</f>
        <v>0.1265</v>
      </c>
      <c r="E677" s="13">
        <f t="shared" ca="1" si="195"/>
        <v>1.0004727899999999</v>
      </c>
      <c r="F677" s="13">
        <f ca="1">(TRUNC(PRODUCT($E$12:$E676),16))</f>
        <v>1.1025279337710101</v>
      </c>
      <c r="G677" s="13">
        <f t="shared" ca="1" si="203"/>
        <v>1.0629347284510899</v>
      </c>
      <c r="H677" s="13">
        <f t="shared" ca="1" si="196"/>
        <v>1.0372489499999999</v>
      </c>
      <c r="I677" s="12">
        <f t="shared" si="204"/>
        <v>1.7500000000000002E-2</v>
      </c>
      <c r="J677" s="34">
        <f t="shared" si="205"/>
        <v>44606</v>
      </c>
      <c r="K677" s="2">
        <f t="shared" si="206"/>
        <v>83</v>
      </c>
      <c r="L677" s="17">
        <f t="shared" si="207"/>
        <v>83</v>
      </c>
      <c r="M677" s="11">
        <f t="shared" si="197"/>
        <v>1.005730392</v>
      </c>
      <c r="N677" s="11">
        <f t="shared" ca="1" si="198"/>
        <v>1.043192793</v>
      </c>
      <c r="O677" s="17">
        <f t="shared" si="208"/>
        <v>0</v>
      </c>
      <c r="P677" s="13">
        <f t="shared" ca="1" si="199"/>
        <v>431.92793</v>
      </c>
      <c r="Q677" s="20">
        <f t="shared" si="200"/>
        <v>0</v>
      </c>
      <c r="R677" s="13">
        <f t="shared" si="209"/>
        <v>0</v>
      </c>
      <c r="S677" s="4" t="str">
        <f t="shared" si="210"/>
        <v>A+J=</v>
      </c>
      <c r="T677" s="34">
        <f t="shared" si="211"/>
        <v>44788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42">
        <f t="shared" si="201"/>
        <v>44728</v>
      </c>
      <c r="B678" s="72">
        <f t="shared" ca="1" si="212"/>
        <v>10437.578569990001</v>
      </c>
      <c r="C678" s="6">
        <f t="shared" si="202"/>
        <v>10000</v>
      </c>
      <c r="D678" s="12">
        <f ca="1">IF(A678&lt;$B$1,VLOOKUP(A678,[1]DI!$A$4:$B$15000,2,FALSE),0)</f>
        <v>0</v>
      </c>
      <c r="E678" s="13">
        <f t="shared" ca="1" si="195"/>
        <v>1</v>
      </c>
      <c r="F678" s="13">
        <f ca="1">(TRUNC(PRODUCT($E$12:$E677),16))</f>
        <v>1.1030491979528201</v>
      </c>
      <c r="G678" s="13">
        <f t="shared" ca="1" si="203"/>
        <v>1.0629347284510899</v>
      </c>
      <c r="H678" s="13">
        <f t="shared" ca="1" si="196"/>
        <v>1.0377393500000001</v>
      </c>
      <c r="I678" s="12">
        <f t="shared" si="204"/>
        <v>1.7500000000000002E-2</v>
      </c>
      <c r="J678" s="34">
        <f t="shared" si="205"/>
        <v>44606</v>
      </c>
      <c r="K678" s="2">
        <f t="shared" si="206"/>
        <v>83</v>
      </c>
      <c r="L678" s="17">
        <f t="shared" si="207"/>
        <v>84</v>
      </c>
      <c r="M678" s="11">
        <f t="shared" si="197"/>
        <v>1.0057996330000001</v>
      </c>
      <c r="N678" s="11">
        <f t="shared" ca="1" si="198"/>
        <v>1.0437578569999999</v>
      </c>
      <c r="O678" s="17">
        <f t="shared" si="208"/>
        <v>0</v>
      </c>
      <c r="P678" s="13">
        <f t="shared" ca="1" si="199"/>
        <v>437.57856999000001</v>
      </c>
      <c r="Q678" s="20">
        <f t="shared" si="200"/>
        <v>0</v>
      </c>
      <c r="R678" s="13">
        <f t="shared" si="209"/>
        <v>0</v>
      </c>
      <c r="S678" s="4" t="str">
        <f t="shared" si="210"/>
        <v>A+J=</v>
      </c>
      <c r="T678" s="34">
        <f t="shared" si="211"/>
        <v>44788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42">
        <f t="shared" si="201"/>
        <v>44729</v>
      </c>
      <c r="B679" s="72">
        <f t="shared" ca="1" si="212"/>
        <v>10437.578569990001</v>
      </c>
      <c r="C679" s="6">
        <f t="shared" si="202"/>
        <v>10000</v>
      </c>
      <c r="D679" s="12">
        <f ca="1">IF(A679&lt;$B$1,VLOOKUP(A679,[1]DI!$A$4:$B$15000,2,FALSE),0)</f>
        <v>0.13150000000000001</v>
      </c>
      <c r="E679" s="13">
        <f t="shared" ca="1" si="195"/>
        <v>1.0004903700000001</v>
      </c>
      <c r="F679" s="13">
        <f ca="1">(TRUNC(PRODUCT($E$12:$E678),16))</f>
        <v>1.1030491979528201</v>
      </c>
      <c r="G679" s="13">
        <f t="shared" ca="1" si="203"/>
        <v>1.0629347284510899</v>
      </c>
      <c r="H679" s="13">
        <f t="shared" ca="1" si="196"/>
        <v>1.0377393500000001</v>
      </c>
      <c r="I679" s="12">
        <f t="shared" si="204"/>
        <v>1.7500000000000002E-2</v>
      </c>
      <c r="J679" s="34">
        <f t="shared" si="205"/>
        <v>44606</v>
      </c>
      <c r="K679" s="2">
        <f t="shared" si="206"/>
        <v>84</v>
      </c>
      <c r="L679" s="17">
        <f t="shared" si="207"/>
        <v>84</v>
      </c>
      <c r="M679" s="11">
        <f t="shared" si="197"/>
        <v>1.0057996330000001</v>
      </c>
      <c r="N679" s="11">
        <f t="shared" ca="1" si="198"/>
        <v>1.0437578569999999</v>
      </c>
      <c r="O679" s="17">
        <f t="shared" si="208"/>
        <v>0</v>
      </c>
      <c r="P679" s="13">
        <f t="shared" ca="1" si="199"/>
        <v>437.57856999000001</v>
      </c>
      <c r="Q679" s="20">
        <f t="shared" si="200"/>
        <v>0</v>
      </c>
      <c r="R679" s="13">
        <f t="shared" si="209"/>
        <v>0</v>
      </c>
      <c r="S679" s="4" t="str">
        <f t="shared" si="210"/>
        <v>A+J=</v>
      </c>
      <c r="T679" s="34">
        <f t="shared" si="211"/>
        <v>44788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42">
        <f t="shared" si="201"/>
        <v>44730</v>
      </c>
      <c r="B680" s="72">
        <f t="shared" ca="1" si="212"/>
        <v>10443.415819989999</v>
      </c>
      <c r="C680" s="6">
        <f t="shared" si="202"/>
        <v>10000</v>
      </c>
      <c r="D680" s="12">
        <f ca="1">IF(A680&lt;$B$1,VLOOKUP(A680,[1]DI!$A$4:$B$15000,2,FALSE),0)</f>
        <v>0</v>
      </c>
      <c r="E680" s="13">
        <f t="shared" ca="1" si="195"/>
        <v>1</v>
      </c>
      <c r="F680" s="13">
        <f ca="1">(TRUNC(PRODUCT($E$12:$E679),16))</f>
        <v>1.10359010018802</v>
      </c>
      <c r="G680" s="13">
        <f t="shared" ca="1" si="203"/>
        <v>1.0629347284510899</v>
      </c>
      <c r="H680" s="13">
        <f t="shared" ca="1" si="196"/>
        <v>1.03824823</v>
      </c>
      <c r="I680" s="12">
        <f t="shared" si="204"/>
        <v>1.7500000000000002E-2</v>
      </c>
      <c r="J680" s="34">
        <f t="shared" si="205"/>
        <v>44606</v>
      </c>
      <c r="K680" s="2">
        <f t="shared" si="206"/>
        <v>84</v>
      </c>
      <c r="L680" s="17">
        <f t="shared" si="207"/>
        <v>85</v>
      </c>
      <c r="M680" s="11">
        <f t="shared" si="197"/>
        <v>1.005868878</v>
      </c>
      <c r="N680" s="11">
        <f t="shared" ca="1" si="198"/>
        <v>1.0443415819999999</v>
      </c>
      <c r="O680" s="17">
        <f t="shared" si="208"/>
        <v>0</v>
      </c>
      <c r="P680" s="13">
        <f t="shared" ca="1" si="199"/>
        <v>443.41581998999999</v>
      </c>
      <c r="Q680" s="20">
        <f t="shared" si="200"/>
        <v>0</v>
      </c>
      <c r="R680" s="13">
        <f t="shared" si="209"/>
        <v>0</v>
      </c>
      <c r="S680" s="4" t="str">
        <f t="shared" si="210"/>
        <v>A+J=</v>
      </c>
      <c r="T680" s="34">
        <f t="shared" si="211"/>
        <v>44788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42">
        <f t="shared" si="201"/>
        <v>44731</v>
      </c>
      <c r="B681" s="72">
        <f t="shared" ca="1" si="212"/>
        <v>10443.415819989999</v>
      </c>
      <c r="C681" s="6">
        <f t="shared" si="202"/>
        <v>10000</v>
      </c>
      <c r="D681" s="12">
        <f ca="1">IF(A681&lt;$B$1,VLOOKUP(A681,[1]DI!$A$4:$B$15000,2,FALSE),0)</f>
        <v>0</v>
      </c>
      <c r="E681" s="13">
        <f t="shared" ca="1" si="195"/>
        <v>1</v>
      </c>
      <c r="F681" s="13">
        <f ca="1">(TRUNC(PRODUCT($E$12:$E680),16))</f>
        <v>1.10359010018802</v>
      </c>
      <c r="G681" s="13">
        <f t="shared" ca="1" si="203"/>
        <v>1.0629347284510899</v>
      </c>
      <c r="H681" s="13">
        <f t="shared" ca="1" si="196"/>
        <v>1.03824823</v>
      </c>
      <c r="I681" s="12">
        <f t="shared" si="204"/>
        <v>1.7500000000000002E-2</v>
      </c>
      <c r="J681" s="34">
        <f t="shared" si="205"/>
        <v>44606</v>
      </c>
      <c r="K681" s="2">
        <f t="shared" si="206"/>
        <v>84</v>
      </c>
      <c r="L681" s="17">
        <f t="shared" si="207"/>
        <v>85</v>
      </c>
      <c r="M681" s="11">
        <f t="shared" si="197"/>
        <v>1.005868878</v>
      </c>
      <c r="N681" s="11">
        <f t="shared" ca="1" si="198"/>
        <v>1.0443415819999999</v>
      </c>
      <c r="O681" s="17">
        <f t="shared" si="208"/>
        <v>0</v>
      </c>
      <c r="P681" s="13">
        <f t="shared" ca="1" si="199"/>
        <v>443.41581998999999</v>
      </c>
      <c r="Q681" s="20">
        <f t="shared" si="200"/>
        <v>0</v>
      </c>
      <c r="R681" s="13">
        <f t="shared" si="209"/>
        <v>0</v>
      </c>
      <c r="S681" s="4" t="str">
        <f t="shared" si="210"/>
        <v>A+J=</v>
      </c>
      <c r="T681" s="34">
        <f t="shared" si="211"/>
        <v>44788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42">
        <f t="shared" si="201"/>
        <v>44732</v>
      </c>
      <c r="B682" s="72">
        <f t="shared" ca="1" si="212"/>
        <v>10443.415819989999</v>
      </c>
      <c r="C682" s="6">
        <f t="shared" si="202"/>
        <v>10000</v>
      </c>
      <c r="D682" s="12">
        <f ca="1">IF(A682&lt;$B$1,VLOOKUP(A682,[1]DI!$A$4:$B$15000,2,FALSE),0)</f>
        <v>0.13150000000000001</v>
      </c>
      <c r="E682" s="13">
        <f t="shared" ca="1" si="195"/>
        <v>1.0004903700000001</v>
      </c>
      <c r="F682" s="13">
        <f ca="1">(TRUNC(PRODUCT($E$12:$E681),16))</f>
        <v>1.10359010018802</v>
      </c>
      <c r="G682" s="13">
        <f t="shared" ca="1" si="203"/>
        <v>1.0629347284510899</v>
      </c>
      <c r="H682" s="13">
        <f t="shared" ca="1" si="196"/>
        <v>1.03824823</v>
      </c>
      <c r="I682" s="12">
        <f t="shared" si="204"/>
        <v>1.7500000000000002E-2</v>
      </c>
      <c r="J682" s="34">
        <f t="shared" si="205"/>
        <v>44606</v>
      </c>
      <c r="K682" s="2">
        <f t="shared" si="206"/>
        <v>85</v>
      </c>
      <c r="L682" s="17">
        <f t="shared" si="207"/>
        <v>85</v>
      </c>
      <c r="M682" s="11">
        <f t="shared" si="197"/>
        <v>1.005868878</v>
      </c>
      <c r="N682" s="11">
        <f t="shared" ca="1" si="198"/>
        <v>1.0443415819999999</v>
      </c>
      <c r="O682" s="17">
        <f t="shared" si="208"/>
        <v>0</v>
      </c>
      <c r="P682" s="13">
        <f t="shared" ca="1" si="199"/>
        <v>443.41581998999999</v>
      </c>
      <c r="Q682" s="20">
        <f t="shared" si="200"/>
        <v>0</v>
      </c>
      <c r="R682" s="13">
        <f t="shared" si="209"/>
        <v>0</v>
      </c>
      <c r="S682" s="4" t="str">
        <f t="shared" si="210"/>
        <v>A+J=</v>
      </c>
      <c r="T682" s="34">
        <f t="shared" si="211"/>
        <v>44788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42">
        <f t="shared" si="201"/>
        <v>44733</v>
      </c>
      <c r="B683" s="72">
        <f t="shared" ca="1" si="212"/>
        <v>10449.256339989999</v>
      </c>
      <c r="C683" s="6">
        <f t="shared" si="202"/>
        <v>10000</v>
      </c>
      <c r="D683" s="12">
        <f ca="1">IF(A683&lt;$B$1,VLOOKUP(A683,[1]DI!$A$4:$B$15000,2,FALSE),0)</f>
        <v>0.13150000000000001</v>
      </c>
      <c r="E683" s="13">
        <f t="shared" ca="1" si="195"/>
        <v>1.0004903700000001</v>
      </c>
      <c r="F683" s="13">
        <f ca="1">(TRUNC(PRODUCT($E$12:$E682),16))</f>
        <v>1.10413126766545</v>
      </c>
      <c r="G683" s="13">
        <f t="shared" ca="1" si="203"/>
        <v>1.0629347284510899</v>
      </c>
      <c r="H683" s="13">
        <f t="shared" ca="1" si="196"/>
        <v>1.03875736</v>
      </c>
      <c r="I683" s="12">
        <f t="shared" si="204"/>
        <v>1.7500000000000002E-2</v>
      </c>
      <c r="J683" s="34">
        <f t="shared" si="205"/>
        <v>44606</v>
      </c>
      <c r="K683" s="2">
        <f t="shared" si="206"/>
        <v>86</v>
      </c>
      <c r="L683" s="17">
        <f t="shared" si="207"/>
        <v>86</v>
      </c>
      <c r="M683" s="11">
        <f t="shared" si="197"/>
        <v>1.0059381279999999</v>
      </c>
      <c r="N683" s="11">
        <f t="shared" ca="1" si="198"/>
        <v>1.0449256339999999</v>
      </c>
      <c r="O683" s="17">
        <f t="shared" si="208"/>
        <v>0</v>
      </c>
      <c r="P683" s="13">
        <f t="shared" ca="1" si="199"/>
        <v>449.25633999000001</v>
      </c>
      <c r="Q683" s="20">
        <f t="shared" si="200"/>
        <v>0</v>
      </c>
      <c r="R683" s="13">
        <f t="shared" si="209"/>
        <v>0</v>
      </c>
      <c r="S683" s="4" t="str">
        <f t="shared" si="210"/>
        <v>A+J=</v>
      </c>
      <c r="T683" s="34">
        <f t="shared" si="211"/>
        <v>44788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42">
        <f t="shared" si="201"/>
        <v>44734</v>
      </c>
      <c r="B684" s="72">
        <f t="shared" ca="1" si="212"/>
        <v>10455.10003</v>
      </c>
      <c r="C684" s="6">
        <f t="shared" si="202"/>
        <v>10000</v>
      </c>
      <c r="D684" s="12">
        <f ca="1">IF(A684&lt;$B$1,VLOOKUP(A684,[1]DI!$A$4:$B$15000,2,FALSE),0)</f>
        <v>0.13150000000000001</v>
      </c>
      <c r="E684" s="13">
        <f t="shared" ca="1" si="195"/>
        <v>1.0004903700000001</v>
      </c>
      <c r="F684" s="13">
        <f ca="1">(TRUNC(PRODUCT($E$12:$E683),16))</f>
        <v>1.10467270051517</v>
      </c>
      <c r="G684" s="13">
        <f t="shared" ca="1" si="203"/>
        <v>1.0629347284510899</v>
      </c>
      <c r="H684" s="13">
        <f t="shared" ca="1" si="196"/>
        <v>1.03926673</v>
      </c>
      <c r="I684" s="12">
        <f t="shared" si="204"/>
        <v>1.7500000000000002E-2</v>
      </c>
      <c r="J684" s="34">
        <f t="shared" si="205"/>
        <v>44606</v>
      </c>
      <c r="K684" s="2">
        <f t="shared" si="206"/>
        <v>87</v>
      </c>
      <c r="L684" s="17">
        <f t="shared" si="207"/>
        <v>87</v>
      </c>
      <c r="M684" s="11">
        <f t="shared" si="197"/>
        <v>1.006007383</v>
      </c>
      <c r="N684" s="11">
        <f t="shared" ca="1" si="198"/>
        <v>1.045510003</v>
      </c>
      <c r="O684" s="17">
        <f t="shared" si="208"/>
        <v>0</v>
      </c>
      <c r="P684" s="13">
        <f t="shared" ca="1" si="199"/>
        <v>455.10003</v>
      </c>
      <c r="Q684" s="20">
        <f t="shared" si="200"/>
        <v>0</v>
      </c>
      <c r="R684" s="13">
        <f t="shared" si="209"/>
        <v>0</v>
      </c>
      <c r="S684" s="4" t="str">
        <f t="shared" si="210"/>
        <v>A+J=</v>
      </c>
      <c r="T684" s="34">
        <f t="shared" si="211"/>
        <v>44788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42">
        <f t="shared" si="201"/>
        <v>44735</v>
      </c>
      <c r="B685" s="72">
        <f t="shared" ca="1" si="212"/>
        <v>10460.947099999999</v>
      </c>
      <c r="C685" s="6">
        <f t="shared" si="202"/>
        <v>10000</v>
      </c>
      <c r="D685" s="12">
        <f ca="1">IF(A685&lt;$B$1,VLOOKUP(A685,[1]DI!$A$4:$B$15000,2,FALSE),0)</f>
        <v>0.13150000000000001</v>
      </c>
      <c r="E685" s="13">
        <f t="shared" ca="1" si="195"/>
        <v>1.0004903700000001</v>
      </c>
      <c r="F685" s="13">
        <f ca="1">(TRUNC(PRODUCT($E$12:$E684),16))</f>
        <v>1.10521439886732</v>
      </c>
      <c r="G685" s="13">
        <f t="shared" ca="1" si="203"/>
        <v>1.0629347284510899</v>
      </c>
      <c r="H685" s="13">
        <f t="shared" ca="1" si="196"/>
        <v>1.0397763600000001</v>
      </c>
      <c r="I685" s="12">
        <f t="shared" si="204"/>
        <v>1.7500000000000002E-2</v>
      </c>
      <c r="J685" s="34">
        <f t="shared" si="205"/>
        <v>44606</v>
      </c>
      <c r="K685" s="2">
        <f t="shared" si="206"/>
        <v>88</v>
      </c>
      <c r="L685" s="17">
        <f t="shared" si="207"/>
        <v>88</v>
      </c>
      <c r="M685" s="11">
        <f t="shared" si="197"/>
        <v>1.0060766430000001</v>
      </c>
      <c r="N685" s="11">
        <f t="shared" ca="1" si="198"/>
        <v>1.04609471</v>
      </c>
      <c r="O685" s="17">
        <f t="shared" si="208"/>
        <v>0</v>
      </c>
      <c r="P685" s="13">
        <f t="shared" ca="1" si="199"/>
        <v>460.94709999999998</v>
      </c>
      <c r="Q685" s="20">
        <f t="shared" si="200"/>
        <v>0</v>
      </c>
      <c r="R685" s="13">
        <f t="shared" si="209"/>
        <v>0</v>
      </c>
      <c r="S685" s="4" t="str">
        <f t="shared" si="210"/>
        <v>A+J=</v>
      </c>
      <c r="T685" s="34">
        <f t="shared" si="211"/>
        <v>44788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42">
        <f t="shared" si="201"/>
        <v>44736</v>
      </c>
      <c r="B686" s="72">
        <f t="shared" ca="1" si="212"/>
        <v>10466.79732999</v>
      </c>
      <c r="C686" s="6">
        <f t="shared" si="202"/>
        <v>10000</v>
      </c>
      <c r="D686" s="12">
        <f ca="1">IF(A686&lt;$B$1,VLOOKUP(A686,[1]DI!$A$4:$B$15000,2,FALSE),0)</f>
        <v>0.13150000000000001</v>
      </c>
      <c r="E686" s="13">
        <f t="shared" ca="1" si="195"/>
        <v>1.0004903700000001</v>
      </c>
      <c r="F686" s="13">
        <f ca="1">(TRUNC(PRODUCT($E$12:$E685),16))</f>
        <v>1.1057563628521001</v>
      </c>
      <c r="G686" s="13">
        <f t="shared" ca="1" si="203"/>
        <v>1.0629347284510899</v>
      </c>
      <c r="H686" s="13">
        <f t="shared" ca="1" si="196"/>
        <v>1.04028623</v>
      </c>
      <c r="I686" s="12">
        <f t="shared" si="204"/>
        <v>1.7500000000000002E-2</v>
      </c>
      <c r="J686" s="34">
        <f t="shared" si="205"/>
        <v>44606</v>
      </c>
      <c r="K686" s="2">
        <f t="shared" si="206"/>
        <v>89</v>
      </c>
      <c r="L686" s="17">
        <f t="shared" si="207"/>
        <v>89</v>
      </c>
      <c r="M686" s="11">
        <f t="shared" si="197"/>
        <v>1.0061459079999999</v>
      </c>
      <c r="N686" s="11">
        <f t="shared" ca="1" si="198"/>
        <v>1.0466797329999999</v>
      </c>
      <c r="O686" s="17">
        <f t="shared" si="208"/>
        <v>0</v>
      </c>
      <c r="P686" s="13">
        <f t="shared" ca="1" si="199"/>
        <v>466.79732998999998</v>
      </c>
      <c r="Q686" s="20">
        <f t="shared" si="200"/>
        <v>0</v>
      </c>
      <c r="R686" s="13">
        <f t="shared" si="209"/>
        <v>0</v>
      </c>
      <c r="S686" s="4" t="str">
        <f t="shared" si="210"/>
        <v>A+J=</v>
      </c>
      <c r="T686" s="34">
        <f t="shared" si="211"/>
        <v>44788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42">
        <f t="shared" si="201"/>
        <v>44737</v>
      </c>
      <c r="B687" s="72">
        <f t="shared" ca="1" si="212"/>
        <v>10472.650939990001</v>
      </c>
      <c r="C687" s="6">
        <f t="shared" si="202"/>
        <v>10000</v>
      </c>
      <c r="D687" s="12">
        <f ca="1">IF(A687&lt;$B$1,VLOOKUP(A687,[1]DI!$A$4:$B$15000,2,FALSE),0)</f>
        <v>0</v>
      </c>
      <c r="E687" s="13">
        <f t="shared" ca="1" si="195"/>
        <v>1</v>
      </c>
      <c r="F687" s="13">
        <f ca="1">(TRUNC(PRODUCT($E$12:$E686),16))</f>
        <v>1.1062985925997499</v>
      </c>
      <c r="G687" s="13">
        <f t="shared" ca="1" si="203"/>
        <v>1.0629347284510899</v>
      </c>
      <c r="H687" s="13">
        <f t="shared" ca="1" si="196"/>
        <v>1.0407963600000001</v>
      </c>
      <c r="I687" s="12">
        <f t="shared" si="204"/>
        <v>1.7500000000000002E-2</v>
      </c>
      <c r="J687" s="34">
        <f t="shared" si="205"/>
        <v>44606</v>
      </c>
      <c r="K687" s="2">
        <f t="shared" si="206"/>
        <v>89</v>
      </c>
      <c r="L687" s="17">
        <f t="shared" si="207"/>
        <v>90</v>
      </c>
      <c r="M687" s="11">
        <f t="shared" si="197"/>
        <v>1.0062151770000001</v>
      </c>
      <c r="N687" s="11">
        <f t="shared" ca="1" si="198"/>
        <v>1.0472650939999999</v>
      </c>
      <c r="O687" s="17">
        <f t="shared" si="208"/>
        <v>0</v>
      </c>
      <c r="P687" s="13">
        <f t="shared" ca="1" si="199"/>
        <v>472.65093998999998</v>
      </c>
      <c r="Q687" s="20">
        <f t="shared" si="200"/>
        <v>0</v>
      </c>
      <c r="R687" s="13">
        <f t="shared" si="209"/>
        <v>0</v>
      </c>
      <c r="S687" s="4" t="str">
        <f t="shared" si="210"/>
        <v>A+J=</v>
      </c>
      <c r="T687" s="34">
        <f t="shared" si="211"/>
        <v>44788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42">
        <f t="shared" si="201"/>
        <v>44738</v>
      </c>
      <c r="B688" s="72">
        <f t="shared" ca="1" si="212"/>
        <v>10472.650939990001</v>
      </c>
      <c r="C688" s="6">
        <f t="shared" si="202"/>
        <v>10000</v>
      </c>
      <c r="D688" s="12">
        <f ca="1">IF(A688&lt;$B$1,VLOOKUP(A688,[1]DI!$A$4:$B$15000,2,FALSE),0)</f>
        <v>0</v>
      </c>
      <c r="E688" s="13">
        <f t="shared" ca="1" si="195"/>
        <v>1</v>
      </c>
      <c r="F688" s="13">
        <f ca="1">(TRUNC(PRODUCT($E$12:$E687),16))</f>
        <v>1.1062985925997499</v>
      </c>
      <c r="G688" s="13">
        <f t="shared" ca="1" si="203"/>
        <v>1.0629347284510899</v>
      </c>
      <c r="H688" s="13">
        <f t="shared" ca="1" si="196"/>
        <v>1.0407963600000001</v>
      </c>
      <c r="I688" s="12">
        <f t="shared" si="204"/>
        <v>1.7500000000000002E-2</v>
      </c>
      <c r="J688" s="34">
        <f t="shared" si="205"/>
        <v>44606</v>
      </c>
      <c r="K688" s="2">
        <f t="shared" si="206"/>
        <v>89</v>
      </c>
      <c r="L688" s="17">
        <f t="shared" si="207"/>
        <v>90</v>
      </c>
      <c r="M688" s="11">
        <f t="shared" si="197"/>
        <v>1.0062151770000001</v>
      </c>
      <c r="N688" s="11">
        <f t="shared" ca="1" si="198"/>
        <v>1.0472650939999999</v>
      </c>
      <c r="O688" s="17">
        <f t="shared" si="208"/>
        <v>0</v>
      </c>
      <c r="P688" s="13">
        <f t="shared" ca="1" si="199"/>
        <v>472.65093998999998</v>
      </c>
      <c r="Q688" s="20">
        <f t="shared" si="200"/>
        <v>0</v>
      </c>
      <c r="R688" s="13">
        <f t="shared" si="209"/>
        <v>0</v>
      </c>
      <c r="S688" s="4" t="str">
        <f t="shared" si="210"/>
        <v>A+J=</v>
      </c>
      <c r="T688" s="34">
        <f t="shared" si="211"/>
        <v>44788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42">
        <f t="shared" si="201"/>
        <v>44739</v>
      </c>
      <c r="B689" s="72">
        <f t="shared" ca="1" si="212"/>
        <v>10472.650939990001</v>
      </c>
      <c r="C689" s="6">
        <f t="shared" si="202"/>
        <v>10000</v>
      </c>
      <c r="D689" s="12">
        <f ca="1">IF(A689&lt;$B$1,VLOOKUP(A689,[1]DI!$A$4:$B$15000,2,FALSE),0)</f>
        <v>0.13150000000000001</v>
      </c>
      <c r="E689" s="13">
        <f t="shared" ca="1" si="195"/>
        <v>1.0004903700000001</v>
      </c>
      <c r="F689" s="13">
        <f ca="1">(TRUNC(PRODUCT($E$12:$E688),16))</f>
        <v>1.1062985925997499</v>
      </c>
      <c r="G689" s="13">
        <f t="shared" ca="1" si="203"/>
        <v>1.0629347284510899</v>
      </c>
      <c r="H689" s="13">
        <f t="shared" ca="1" si="196"/>
        <v>1.0407963600000001</v>
      </c>
      <c r="I689" s="12">
        <f t="shared" si="204"/>
        <v>1.7500000000000002E-2</v>
      </c>
      <c r="J689" s="34">
        <f t="shared" si="205"/>
        <v>44606</v>
      </c>
      <c r="K689" s="2">
        <f t="shared" si="206"/>
        <v>90</v>
      </c>
      <c r="L689" s="17">
        <f t="shared" si="207"/>
        <v>90</v>
      </c>
      <c r="M689" s="11">
        <f t="shared" si="197"/>
        <v>1.0062151770000001</v>
      </c>
      <c r="N689" s="11">
        <f t="shared" ca="1" si="198"/>
        <v>1.0472650939999999</v>
      </c>
      <c r="O689" s="17">
        <f t="shared" si="208"/>
        <v>0</v>
      </c>
      <c r="P689" s="13">
        <f t="shared" ca="1" si="199"/>
        <v>472.65093998999998</v>
      </c>
      <c r="Q689" s="20">
        <f t="shared" si="200"/>
        <v>0</v>
      </c>
      <c r="R689" s="13">
        <f t="shared" si="209"/>
        <v>0</v>
      </c>
      <c r="S689" s="4" t="str">
        <f t="shared" si="210"/>
        <v>A+J=</v>
      </c>
      <c r="T689" s="34">
        <f t="shared" si="211"/>
        <v>44788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42">
        <f t="shared" si="201"/>
        <v>44740</v>
      </c>
      <c r="B690" s="72">
        <f t="shared" ca="1" si="212"/>
        <v>10478.50771</v>
      </c>
      <c r="C690" s="6">
        <f t="shared" si="202"/>
        <v>10000</v>
      </c>
      <c r="D690" s="12">
        <f ca="1">IF(A690&lt;$B$1,VLOOKUP(A690,[1]DI!$A$4:$B$15000,2,FALSE),0)</f>
        <v>0.13150000000000001</v>
      </c>
      <c r="E690" s="13">
        <f t="shared" ca="1" si="195"/>
        <v>1.0004903700000001</v>
      </c>
      <c r="F690" s="13">
        <f ca="1">(TRUNC(PRODUCT($E$12:$E689),16))</f>
        <v>1.1068410882405999</v>
      </c>
      <c r="G690" s="13">
        <f t="shared" ca="1" si="203"/>
        <v>1.0629347284510899</v>
      </c>
      <c r="H690" s="13">
        <f t="shared" ca="1" si="196"/>
        <v>1.0413067300000001</v>
      </c>
      <c r="I690" s="12">
        <f t="shared" si="204"/>
        <v>1.7500000000000002E-2</v>
      </c>
      <c r="J690" s="34">
        <f t="shared" si="205"/>
        <v>44606</v>
      </c>
      <c r="K690" s="2">
        <f t="shared" si="206"/>
        <v>91</v>
      </c>
      <c r="L690" s="17">
        <f t="shared" si="207"/>
        <v>91</v>
      </c>
      <c r="M690" s="11">
        <f t="shared" si="197"/>
        <v>1.006284451</v>
      </c>
      <c r="N690" s="11">
        <f t="shared" ca="1" si="198"/>
        <v>1.047850771</v>
      </c>
      <c r="O690" s="17">
        <f t="shared" si="208"/>
        <v>0</v>
      </c>
      <c r="P690" s="13">
        <f t="shared" ca="1" si="199"/>
        <v>478.50770999999997</v>
      </c>
      <c r="Q690" s="20">
        <f t="shared" si="200"/>
        <v>0</v>
      </c>
      <c r="R690" s="13">
        <f t="shared" si="209"/>
        <v>0</v>
      </c>
      <c r="S690" s="4" t="str">
        <f t="shared" si="210"/>
        <v>A+J=</v>
      </c>
      <c r="T690" s="34">
        <f t="shared" si="211"/>
        <v>44788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42">
        <f t="shared" si="201"/>
        <v>44741</v>
      </c>
      <c r="B691" s="72">
        <f t="shared" ca="1" si="212"/>
        <v>10484.367859989999</v>
      </c>
      <c r="C691" s="6">
        <f t="shared" si="202"/>
        <v>10000</v>
      </c>
      <c r="D691" s="12">
        <f ca="1">IF(A691&lt;$B$1,VLOOKUP(A691,[1]DI!$A$4:$B$15000,2,FALSE),0)</f>
        <v>0.13150000000000001</v>
      </c>
      <c r="E691" s="13">
        <f t="shared" ca="1" si="195"/>
        <v>1.0004903700000001</v>
      </c>
      <c r="F691" s="13">
        <f ca="1">(TRUNC(PRODUCT($E$12:$E690),16))</f>
        <v>1.1073838499050399</v>
      </c>
      <c r="G691" s="13">
        <f t="shared" ca="1" si="203"/>
        <v>1.0629347284510899</v>
      </c>
      <c r="H691" s="13">
        <f t="shared" ca="1" si="196"/>
        <v>1.04181736</v>
      </c>
      <c r="I691" s="12">
        <f t="shared" si="204"/>
        <v>1.7500000000000002E-2</v>
      </c>
      <c r="J691" s="34">
        <f t="shared" si="205"/>
        <v>44606</v>
      </c>
      <c r="K691" s="2">
        <f t="shared" si="206"/>
        <v>92</v>
      </c>
      <c r="L691" s="17">
        <f t="shared" si="207"/>
        <v>92</v>
      </c>
      <c r="M691" s="11">
        <f t="shared" si="197"/>
        <v>1.0063537300000001</v>
      </c>
      <c r="N691" s="11">
        <f t="shared" ca="1" si="198"/>
        <v>1.0484367859999999</v>
      </c>
      <c r="O691" s="17">
        <f t="shared" si="208"/>
        <v>0</v>
      </c>
      <c r="P691" s="13">
        <f t="shared" ca="1" si="199"/>
        <v>484.36785999</v>
      </c>
      <c r="Q691" s="20">
        <f t="shared" si="200"/>
        <v>0</v>
      </c>
      <c r="R691" s="13">
        <f t="shared" si="209"/>
        <v>0</v>
      </c>
      <c r="S691" s="4" t="str">
        <f t="shared" si="210"/>
        <v>A+J=</v>
      </c>
      <c r="T691" s="34">
        <f t="shared" si="211"/>
        <v>44788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42">
        <f t="shared" si="201"/>
        <v>44742</v>
      </c>
      <c r="B692" s="72">
        <f t="shared" ca="1" si="212"/>
        <v>10490.231180000001</v>
      </c>
      <c r="C692" s="6">
        <f t="shared" si="202"/>
        <v>10000</v>
      </c>
      <c r="D692" s="12">
        <f ca="1">IF(A692&lt;$B$1,VLOOKUP(A692,[1]DI!$A$4:$B$15000,2,FALSE),0)</f>
        <v>0.13150000000000001</v>
      </c>
      <c r="E692" s="13">
        <f t="shared" ca="1" si="195"/>
        <v>1.0004903700000001</v>
      </c>
      <c r="F692" s="13">
        <f ca="1">(TRUNC(PRODUCT($E$12:$E691),16))</f>
        <v>1.1079268777235201</v>
      </c>
      <c r="G692" s="13">
        <f t="shared" ca="1" si="203"/>
        <v>1.0629347284510899</v>
      </c>
      <c r="H692" s="13">
        <f t="shared" ca="1" si="196"/>
        <v>1.0423282300000001</v>
      </c>
      <c r="I692" s="12">
        <f t="shared" si="204"/>
        <v>1.7500000000000002E-2</v>
      </c>
      <c r="J692" s="34">
        <f t="shared" si="205"/>
        <v>44606</v>
      </c>
      <c r="K692" s="2">
        <f t="shared" si="206"/>
        <v>93</v>
      </c>
      <c r="L692" s="17">
        <f t="shared" si="207"/>
        <v>93</v>
      </c>
      <c r="M692" s="11">
        <f t="shared" si="197"/>
        <v>1.006423013</v>
      </c>
      <c r="N692" s="11">
        <f t="shared" ca="1" si="198"/>
        <v>1.049023118</v>
      </c>
      <c r="O692" s="17">
        <f t="shared" si="208"/>
        <v>0</v>
      </c>
      <c r="P692" s="13">
        <f t="shared" ca="1" si="199"/>
        <v>490.23117999999999</v>
      </c>
      <c r="Q692" s="20">
        <f t="shared" si="200"/>
        <v>0</v>
      </c>
      <c r="R692" s="13">
        <f t="shared" si="209"/>
        <v>0</v>
      </c>
      <c r="S692" s="4" t="str">
        <f t="shared" si="210"/>
        <v>A+J=</v>
      </c>
      <c r="T692" s="34">
        <f t="shared" si="211"/>
        <v>44788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42">
        <f t="shared" si="201"/>
        <v>44743</v>
      </c>
      <c r="B693" s="72">
        <f t="shared" ca="1" si="212"/>
        <v>10496.09787999</v>
      </c>
      <c r="C693" s="6">
        <f t="shared" si="202"/>
        <v>10000</v>
      </c>
      <c r="D693" s="12">
        <f ca="1">IF(A693&lt;$B$1,VLOOKUP(A693,[1]DI!$A$4:$B$15000,2,FALSE),0)</f>
        <v>0.13150000000000001</v>
      </c>
      <c r="E693" s="13">
        <f t="shared" ca="1" si="195"/>
        <v>1.0004903700000001</v>
      </c>
      <c r="F693" s="13">
        <f ca="1">(TRUNC(PRODUCT($E$12:$E692),16))</f>
        <v>1.1084701718265499</v>
      </c>
      <c r="G693" s="13">
        <f t="shared" ca="1" si="203"/>
        <v>1.0629347284510899</v>
      </c>
      <c r="H693" s="13">
        <f t="shared" ca="1" si="196"/>
        <v>1.0428393600000001</v>
      </c>
      <c r="I693" s="12">
        <f t="shared" si="204"/>
        <v>1.7500000000000002E-2</v>
      </c>
      <c r="J693" s="34">
        <f t="shared" si="205"/>
        <v>44606</v>
      </c>
      <c r="K693" s="2">
        <f t="shared" si="206"/>
        <v>94</v>
      </c>
      <c r="L693" s="17">
        <f t="shared" si="207"/>
        <v>94</v>
      </c>
      <c r="M693" s="11">
        <f t="shared" si="197"/>
        <v>1.0064923020000001</v>
      </c>
      <c r="N693" s="11">
        <f t="shared" ca="1" si="198"/>
        <v>1.0496097879999999</v>
      </c>
      <c r="O693" s="17">
        <f t="shared" si="208"/>
        <v>0</v>
      </c>
      <c r="P693" s="13">
        <f t="shared" ca="1" si="199"/>
        <v>496.09787999000002</v>
      </c>
      <c r="Q693" s="20">
        <f t="shared" si="200"/>
        <v>0</v>
      </c>
      <c r="R693" s="13">
        <f t="shared" si="209"/>
        <v>0</v>
      </c>
      <c r="S693" s="4" t="str">
        <f t="shared" si="210"/>
        <v>A+J=</v>
      </c>
      <c r="T693" s="34">
        <f t="shared" si="211"/>
        <v>44788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42">
        <f t="shared" si="201"/>
        <v>44744</v>
      </c>
      <c r="B694" s="72">
        <f t="shared" ca="1" si="212"/>
        <v>10501.967850000001</v>
      </c>
      <c r="C694" s="6">
        <f t="shared" si="202"/>
        <v>10000</v>
      </c>
      <c r="D694" s="12">
        <f ca="1">IF(A694&lt;$B$1,VLOOKUP(A694,[1]DI!$A$4:$B$15000,2,FALSE),0)</f>
        <v>0</v>
      </c>
      <c r="E694" s="13">
        <f t="shared" ca="1" si="195"/>
        <v>1</v>
      </c>
      <c r="F694" s="13">
        <f ca="1">(TRUNC(PRODUCT($E$12:$E693),16))</f>
        <v>1.10901373234471</v>
      </c>
      <c r="G694" s="13">
        <f t="shared" ca="1" si="203"/>
        <v>1.0629347284510899</v>
      </c>
      <c r="H694" s="13">
        <f t="shared" ca="1" si="196"/>
        <v>1.0433507399999999</v>
      </c>
      <c r="I694" s="12">
        <f t="shared" si="204"/>
        <v>1.7500000000000002E-2</v>
      </c>
      <c r="J694" s="34">
        <f t="shared" si="205"/>
        <v>44606</v>
      </c>
      <c r="K694" s="2">
        <f t="shared" si="206"/>
        <v>94</v>
      </c>
      <c r="L694" s="17">
        <f t="shared" si="207"/>
        <v>95</v>
      </c>
      <c r="M694" s="11">
        <f t="shared" si="197"/>
        <v>1.006561595</v>
      </c>
      <c r="N694" s="11">
        <f t="shared" ca="1" si="198"/>
        <v>1.050196785</v>
      </c>
      <c r="O694" s="17">
        <f t="shared" si="208"/>
        <v>0</v>
      </c>
      <c r="P694" s="13">
        <f t="shared" ca="1" si="199"/>
        <v>501.96785</v>
      </c>
      <c r="Q694" s="20">
        <f t="shared" si="200"/>
        <v>0</v>
      </c>
      <c r="R694" s="13">
        <f t="shared" si="209"/>
        <v>0</v>
      </c>
      <c r="S694" s="4" t="str">
        <f t="shared" si="210"/>
        <v>A+J=</v>
      </c>
      <c r="T694" s="34">
        <f t="shared" si="211"/>
        <v>44788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42">
        <f t="shared" si="201"/>
        <v>44745</v>
      </c>
      <c r="B695" s="72">
        <f t="shared" ca="1" si="212"/>
        <v>10501.967850000001</v>
      </c>
      <c r="C695" s="6">
        <f t="shared" si="202"/>
        <v>10000</v>
      </c>
      <c r="D695" s="12">
        <f ca="1">IF(A695&lt;$B$1,VLOOKUP(A695,[1]DI!$A$4:$B$15000,2,FALSE),0)</f>
        <v>0</v>
      </c>
      <c r="E695" s="13">
        <f t="shared" ca="1" si="195"/>
        <v>1</v>
      </c>
      <c r="F695" s="13">
        <f ca="1">(TRUNC(PRODUCT($E$12:$E694),16))</f>
        <v>1.10901373234471</v>
      </c>
      <c r="G695" s="13">
        <f t="shared" ca="1" si="203"/>
        <v>1.0629347284510899</v>
      </c>
      <c r="H695" s="13">
        <f t="shared" ca="1" si="196"/>
        <v>1.0433507399999999</v>
      </c>
      <c r="I695" s="12">
        <f t="shared" si="204"/>
        <v>1.7500000000000002E-2</v>
      </c>
      <c r="J695" s="34">
        <f t="shared" si="205"/>
        <v>44606</v>
      </c>
      <c r="K695" s="2">
        <f t="shared" si="206"/>
        <v>94</v>
      </c>
      <c r="L695" s="17">
        <f t="shared" si="207"/>
        <v>95</v>
      </c>
      <c r="M695" s="11">
        <f t="shared" si="197"/>
        <v>1.006561595</v>
      </c>
      <c r="N695" s="11">
        <f t="shared" ca="1" si="198"/>
        <v>1.050196785</v>
      </c>
      <c r="O695" s="17">
        <f t="shared" si="208"/>
        <v>0</v>
      </c>
      <c r="P695" s="13">
        <f t="shared" ca="1" si="199"/>
        <v>501.96785</v>
      </c>
      <c r="Q695" s="20">
        <f t="shared" si="200"/>
        <v>0</v>
      </c>
      <c r="R695" s="13">
        <f t="shared" si="209"/>
        <v>0</v>
      </c>
      <c r="S695" s="4" t="str">
        <f t="shared" si="210"/>
        <v>A+J=</v>
      </c>
      <c r="T695" s="34">
        <f t="shared" si="211"/>
        <v>44788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42">
        <f t="shared" si="201"/>
        <v>44746</v>
      </c>
      <c r="B696" s="72">
        <f t="shared" ca="1" si="212"/>
        <v>10501.967850000001</v>
      </c>
      <c r="C696" s="6">
        <f t="shared" si="202"/>
        <v>10000</v>
      </c>
      <c r="D696" s="12">
        <f ca="1">IF(A696&lt;$B$1,VLOOKUP(A696,[1]DI!$A$4:$B$15000,2,FALSE),0)</f>
        <v>0.13150000000000001</v>
      </c>
      <c r="E696" s="13">
        <f t="shared" ca="1" si="195"/>
        <v>1.0004903700000001</v>
      </c>
      <c r="F696" s="13">
        <f ca="1">(TRUNC(PRODUCT($E$12:$E695),16))</f>
        <v>1.10901373234471</v>
      </c>
      <c r="G696" s="13">
        <f t="shared" ca="1" si="203"/>
        <v>1.0629347284510899</v>
      </c>
      <c r="H696" s="13">
        <f t="shared" ca="1" si="196"/>
        <v>1.0433507399999999</v>
      </c>
      <c r="I696" s="12">
        <f t="shared" si="204"/>
        <v>1.7500000000000002E-2</v>
      </c>
      <c r="J696" s="34">
        <f t="shared" si="205"/>
        <v>44606</v>
      </c>
      <c r="K696" s="2">
        <f t="shared" si="206"/>
        <v>95</v>
      </c>
      <c r="L696" s="17">
        <f t="shared" si="207"/>
        <v>95</v>
      </c>
      <c r="M696" s="11">
        <f t="shared" si="197"/>
        <v>1.006561595</v>
      </c>
      <c r="N696" s="11">
        <f t="shared" ca="1" si="198"/>
        <v>1.050196785</v>
      </c>
      <c r="O696" s="17">
        <f t="shared" si="208"/>
        <v>0</v>
      </c>
      <c r="P696" s="13">
        <f t="shared" ca="1" si="199"/>
        <v>501.96785</v>
      </c>
      <c r="Q696" s="20">
        <f t="shared" si="200"/>
        <v>0</v>
      </c>
      <c r="R696" s="13">
        <f t="shared" si="209"/>
        <v>0</v>
      </c>
      <c r="S696" s="4" t="str">
        <f t="shared" si="210"/>
        <v>A+J=</v>
      </c>
      <c r="T696" s="34">
        <f t="shared" si="211"/>
        <v>44788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42">
        <f t="shared" si="201"/>
        <v>44747</v>
      </c>
      <c r="B697" s="72">
        <f t="shared" ca="1" si="212"/>
        <v>10507.841</v>
      </c>
      <c r="C697" s="6">
        <f t="shared" si="202"/>
        <v>10000</v>
      </c>
      <c r="D697" s="12">
        <f ca="1">IF(A697&lt;$B$1,VLOOKUP(A697,[1]DI!$A$4:$B$15000,2,FALSE),0)</f>
        <v>0.13150000000000001</v>
      </c>
      <c r="E697" s="13">
        <f t="shared" ca="1" si="195"/>
        <v>1.0004903700000001</v>
      </c>
      <c r="F697" s="13">
        <f ca="1">(TRUNC(PRODUCT($E$12:$E696),16))</f>
        <v>1.10955755940864</v>
      </c>
      <c r="G697" s="13">
        <f t="shared" ca="1" si="203"/>
        <v>1.0629347284510899</v>
      </c>
      <c r="H697" s="13">
        <f t="shared" ca="1" si="196"/>
        <v>1.0438623600000001</v>
      </c>
      <c r="I697" s="12">
        <f t="shared" si="204"/>
        <v>1.7500000000000002E-2</v>
      </c>
      <c r="J697" s="34">
        <f t="shared" si="205"/>
        <v>44606</v>
      </c>
      <c r="K697" s="2">
        <f t="shared" si="206"/>
        <v>96</v>
      </c>
      <c r="L697" s="17">
        <f t="shared" si="207"/>
        <v>96</v>
      </c>
      <c r="M697" s="11">
        <f t="shared" si="197"/>
        <v>1.0066308930000001</v>
      </c>
      <c r="N697" s="11">
        <f t="shared" ca="1" si="198"/>
        <v>1.0507841</v>
      </c>
      <c r="O697" s="17">
        <f t="shared" si="208"/>
        <v>0</v>
      </c>
      <c r="P697" s="13">
        <f t="shared" ca="1" si="199"/>
        <v>507.84100000000001</v>
      </c>
      <c r="Q697" s="20">
        <f t="shared" si="200"/>
        <v>0</v>
      </c>
      <c r="R697" s="13">
        <f t="shared" si="209"/>
        <v>0</v>
      </c>
      <c r="S697" s="4" t="str">
        <f t="shared" si="210"/>
        <v>A+J=</v>
      </c>
      <c r="T697" s="34">
        <f t="shared" si="211"/>
        <v>44788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42">
        <f t="shared" si="201"/>
        <v>44748</v>
      </c>
      <c r="B698" s="72">
        <f t="shared" ca="1" si="212"/>
        <v>10513.71751</v>
      </c>
      <c r="C698" s="6">
        <f t="shared" si="202"/>
        <v>10000</v>
      </c>
      <c r="D698" s="12">
        <f ca="1">IF(A698&lt;$B$1,VLOOKUP(A698,[1]DI!$A$4:$B$15000,2,FALSE),0)</f>
        <v>0.13150000000000001</v>
      </c>
      <c r="E698" s="13">
        <f t="shared" ca="1" si="195"/>
        <v>1.0004903700000001</v>
      </c>
      <c r="F698" s="13">
        <f ca="1">(TRUNC(PRODUCT($E$12:$E697),16))</f>
        <v>1.11010165314904</v>
      </c>
      <c r="G698" s="13">
        <f t="shared" ca="1" si="203"/>
        <v>1.0629347284510899</v>
      </c>
      <c r="H698" s="13">
        <f t="shared" ca="1" si="196"/>
        <v>1.04437424</v>
      </c>
      <c r="I698" s="12">
        <f t="shared" si="204"/>
        <v>1.7500000000000002E-2</v>
      </c>
      <c r="J698" s="34">
        <f t="shared" si="205"/>
        <v>44606</v>
      </c>
      <c r="K698" s="2">
        <f t="shared" si="206"/>
        <v>97</v>
      </c>
      <c r="L698" s="17">
        <f t="shared" si="207"/>
        <v>97</v>
      </c>
      <c r="M698" s="11">
        <f t="shared" si="197"/>
        <v>1.0067001950000001</v>
      </c>
      <c r="N698" s="11">
        <f t="shared" ca="1" si="198"/>
        <v>1.051371751</v>
      </c>
      <c r="O698" s="17">
        <f t="shared" si="208"/>
        <v>0</v>
      </c>
      <c r="P698" s="13">
        <f t="shared" ca="1" si="199"/>
        <v>513.71750999999995</v>
      </c>
      <c r="Q698" s="20">
        <f t="shared" si="200"/>
        <v>0</v>
      </c>
      <c r="R698" s="13">
        <f t="shared" si="209"/>
        <v>0</v>
      </c>
      <c r="S698" s="4" t="str">
        <f t="shared" si="210"/>
        <v>A+J=</v>
      </c>
      <c r="T698" s="34">
        <f t="shared" si="211"/>
        <v>44788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42">
        <f t="shared" si="201"/>
        <v>44749</v>
      </c>
      <c r="B699" s="72">
        <f t="shared" ca="1" si="212"/>
        <v>10519.597309999999</v>
      </c>
      <c r="C699" s="6">
        <f t="shared" si="202"/>
        <v>10000</v>
      </c>
      <c r="D699" s="12">
        <f ca="1">IF(A699&lt;$B$1,VLOOKUP(A699,[1]DI!$A$4:$B$15000,2,FALSE),0)</f>
        <v>0.13150000000000001</v>
      </c>
      <c r="E699" s="13">
        <f t="shared" ca="1" si="195"/>
        <v>1.0004903700000001</v>
      </c>
      <c r="F699" s="13">
        <f ca="1">(TRUNC(PRODUCT($E$12:$E698),16))</f>
        <v>1.1106460136967</v>
      </c>
      <c r="G699" s="13">
        <f t="shared" ca="1" si="203"/>
        <v>1.0629347284510899</v>
      </c>
      <c r="H699" s="13">
        <f t="shared" ca="1" si="196"/>
        <v>1.04488637</v>
      </c>
      <c r="I699" s="12">
        <f t="shared" si="204"/>
        <v>1.7500000000000002E-2</v>
      </c>
      <c r="J699" s="34">
        <f t="shared" si="205"/>
        <v>44606</v>
      </c>
      <c r="K699" s="2">
        <f t="shared" si="206"/>
        <v>98</v>
      </c>
      <c r="L699" s="17">
        <f t="shared" si="207"/>
        <v>98</v>
      </c>
      <c r="M699" s="11">
        <f t="shared" si="197"/>
        <v>1.0067695029999999</v>
      </c>
      <c r="N699" s="11">
        <f t="shared" ca="1" si="198"/>
        <v>1.051959731</v>
      </c>
      <c r="O699" s="17">
        <f t="shared" si="208"/>
        <v>0</v>
      </c>
      <c r="P699" s="13">
        <f t="shared" ca="1" si="199"/>
        <v>519.59730999999999</v>
      </c>
      <c r="Q699" s="20">
        <f t="shared" si="200"/>
        <v>0</v>
      </c>
      <c r="R699" s="13">
        <f t="shared" si="209"/>
        <v>0</v>
      </c>
      <c r="S699" s="4" t="str">
        <f t="shared" si="210"/>
        <v>A+J=</v>
      </c>
      <c r="T699" s="34">
        <f t="shared" si="211"/>
        <v>44788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42">
        <f t="shared" si="201"/>
        <v>44750</v>
      </c>
      <c r="B700" s="72">
        <f t="shared" ca="1" si="212"/>
        <v>10525.48038999</v>
      </c>
      <c r="C700" s="6">
        <f t="shared" si="202"/>
        <v>10000</v>
      </c>
      <c r="D700" s="12">
        <f ca="1">IF(A700&lt;$B$1,VLOOKUP(A700,[1]DI!$A$4:$B$15000,2,FALSE),0)</f>
        <v>0.13150000000000001</v>
      </c>
      <c r="E700" s="13">
        <f t="shared" ca="1" si="195"/>
        <v>1.0004903700000001</v>
      </c>
      <c r="F700" s="13">
        <f ca="1">(TRUNC(PRODUCT($E$12:$E699),16))</f>
        <v>1.1111906411824399</v>
      </c>
      <c r="G700" s="13">
        <f t="shared" ca="1" si="203"/>
        <v>1.0629347284510899</v>
      </c>
      <c r="H700" s="13">
        <f t="shared" ca="1" si="196"/>
        <v>1.0453987499999999</v>
      </c>
      <c r="I700" s="12">
        <f t="shared" si="204"/>
        <v>1.7500000000000002E-2</v>
      </c>
      <c r="J700" s="34">
        <f t="shared" si="205"/>
        <v>44606</v>
      </c>
      <c r="K700" s="2">
        <f t="shared" si="206"/>
        <v>99</v>
      </c>
      <c r="L700" s="17">
        <f t="shared" si="207"/>
        <v>99</v>
      </c>
      <c r="M700" s="11">
        <f t="shared" si="197"/>
        <v>1.0068388150000001</v>
      </c>
      <c r="N700" s="11">
        <f t="shared" ca="1" si="198"/>
        <v>1.0525480389999999</v>
      </c>
      <c r="O700" s="17">
        <f t="shared" si="208"/>
        <v>0</v>
      </c>
      <c r="P700" s="13">
        <f t="shared" ca="1" si="199"/>
        <v>525.48038999000005</v>
      </c>
      <c r="Q700" s="20">
        <f t="shared" si="200"/>
        <v>0</v>
      </c>
      <c r="R700" s="13">
        <f t="shared" si="209"/>
        <v>0</v>
      </c>
      <c r="S700" s="4" t="str">
        <f t="shared" si="210"/>
        <v>A+J=</v>
      </c>
      <c r="T700" s="34">
        <f t="shared" si="211"/>
        <v>44788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42">
        <f t="shared" si="201"/>
        <v>44751</v>
      </c>
      <c r="B701" s="72">
        <f t="shared" ca="1" si="212"/>
        <v>10531.366840000001</v>
      </c>
      <c r="C701" s="6">
        <f t="shared" si="202"/>
        <v>10000</v>
      </c>
      <c r="D701" s="12">
        <f ca="1">IF(A701&lt;$B$1,VLOOKUP(A701,[1]DI!$A$4:$B$15000,2,FALSE),0)</f>
        <v>0</v>
      </c>
      <c r="E701" s="13">
        <f t="shared" ca="1" si="195"/>
        <v>1</v>
      </c>
      <c r="F701" s="13">
        <f ca="1">(TRUNC(PRODUCT($E$12:$E700),16))</f>
        <v>1.1117355357371499</v>
      </c>
      <c r="G701" s="13">
        <f t="shared" ca="1" si="203"/>
        <v>1.0629347284510899</v>
      </c>
      <c r="H701" s="13">
        <f t="shared" ca="1" si="196"/>
        <v>1.0459113900000001</v>
      </c>
      <c r="I701" s="12">
        <f t="shared" si="204"/>
        <v>1.7500000000000002E-2</v>
      </c>
      <c r="J701" s="34">
        <f t="shared" si="205"/>
        <v>44606</v>
      </c>
      <c r="K701" s="2">
        <f t="shared" si="206"/>
        <v>99</v>
      </c>
      <c r="L701" s="17">
        <f t="shared" si="207"/>
        <v>100</v>
      </c>
      <c r="M701" s="11">
        <f t="shared" si="197"/>
        <v>1.006908132</v>
      </c>
      <c r="N701" s="11">
        <f t="shared" ca="1" si="198"/>
        <v>1.053136684</v>
      </c>
      <c r="O701" s="17">
        <f t="shared" si="208"/>
        <v>0</v>
      </c>
      <c r="P701" s="13">
        <f t="shared" ca="1" si="199"/>
        <v>531.36684000000002</v>
      </c>
      <c r="Q701" s="20">
        <f t="shared" si="200"/>
        <v>0</v>
      </c>
      <c r="R701" s="13">
        <f t="shared" si="209"/>
        <v>0</v>
      </c>
      <c r="S701" s="4" t="str">
        <f t="shared" si="210"/>
        <v>A+J=</v>
      </c>
      <c r="T701" s="34">
        <f t="shared" si="211"/>
        <v>44788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42">
        <f t="shared" si="201"/>
        <v>44752</v>
      </c>
      <c r="B702" s="72">
        <f t="shared" ca="1" si="212"/>
        <v>10531.366840000001</v>
      </c>
      <c r="C702" s="6">
        <f t="shared" si="202"/>
        <v>10000</v>
      </c>
      <c r="D702" s="12">
        <f ca="1">IF(A702&lt;$B$1,VLOOKUP(A702,[1]DI!$A$4:$B$15000,2,FALSE),0)</f>
        <v>0</v>
      </c>
      <c r="E702" s="13">
        <f t="shared" ca="1" si="195"/>
        <v>1</v>
      </c>
      <c r="F702" s="13">
        <f ca="1">(TRUNC(PRODUCT($E$12:$E701),16))</f>
        <v>1.1117355357371499</v>
      </c>
      <c r="G702" s="13">
        <f t="shared" ca="1" si="203"/>
        <v>1.0629347284510899</v>
      </c>
      <c r="H702" s="13">
        <f t="shared" ca="1" si="196"/>
        <v>1.0459113900000001</v>
      </c>
      <c r="I702" s="12">
        <f t="shared" si="204"/>
        <v>1.7500000000000002E-2</v>
      </c>
      <c r="J702" s="34">
        <f t="shared" si="205"/>
        <v>44606</v>
      </c>
      <c r="K702" s="2">
        <f t="shared" si="206"/>
        <v>99</v>
      </c>
      <c r="L702" s="17">
        <f t="shared" si="207"/>
        <v>100</v>
      </c>
      <c r="M702" s="11">
        <f t="shared" si="197"/>
        <v>1.006908132</v>
      </c>
      <c r="N702" s="11">
        <f t="shared" ca="1" si="198"/>
        <v>1.053136684</v>
      </c>
      <c r="O702" s="17">
        <f t="shared" si="208"/>
        <v>0</v>
      </c>
      <c r="P702" s="13">
        <f t="shared" ca="1" si="199"/>
        <v>531.36684000000002</v>
      </c>
      <c r="Q702" s="20">
        <f t="shared" si="200"/>
        <v>0</v>
      </c>
      <c r="R702" s="13">
        <f t="shared" si="209"/>
        <v>0</v>
      </c>
      <c r="S702" s="4" t="str">
        <f t="shared" si="210"/>
        <v>A+J=</v>
      </c>
      <c r="T702" s="34">
        <f t="shared" si="211"/>
        <v>44788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42">
        <f t="shared" si="201"/>
        <v>44753</v>
      </c>
      <c r="B703" s="72">
        <f t="shared" ca="1" si="212"/>
        <v>10531.366840000001</v>
      </c>
      <c r="C703" s="6">
        <f t="shared" si="202"/>
        <v>10000</v>
      </c>
      <c r="D703" s="12">
        <f ca="1">IF(A703&lt;$B$1,VLOOKUP(A703,[1]DI!$A$4:$B$15000,2,FALSE),0)</f>
        <v>0.13150000000000001</v>
      </c>
      <c r="E703" s="13">
        <f t="shared" ca="1" si="195"/>
        <v>1.0004903700000001</v>
      </c>
      <c r="F703" s="13">
        <f ca="1">(TRUNC(PRODUCT($E$12:$E702),16))</f>
        <v>1.1117355357371499</v>
      </c>
      <c r="G703" s="13">
        <f t="shared" ca="1" si="203"/>
        <v>1.0629347284510899</v>
      </c>
      <c r="H703" s="13">
        <f t="shared" ca="1" si="196"/>
        <v>1.0459113900000001</v>
      </c>
      <c r="I703" s="12">
        <f t="shared" si="204"/>
        <v>1.7500000000000002E-2</v>
      </c>
      <c r="J703" s="34">
        <f t="shared" si="205"/>
        <v>44606</v>
      </c>
      <c r="K703" s="2">
        <f t="shared" si="206"/>
        <v>100</v>
      </c>
      <c r="L703" s="17">
        <f t="shared" si="207"/>
        <v>100</v>
      </c>
      <c r="M703" s="11">
        <f t="shared" si="197"/>
        <v>1.006908132</v>
      </c>
      <c r="N703" s="11">
        <f t="shared" ca="1" si="198"/>
        <v>1.053136684</v>
      </c>
      <c r="O703" s="17">
        <f t="shared" si="208"/>
        <v>0</v>
      </c>
      <c r="P703" s="13">
        <f t="shared" ca="1" si="199"/>
        <v>531.36684000000002</v>
      </c>
      <c r="Q703" s="20">
        <f t="shared" si="200"/>
        <v>0</v>
      </c>
      <c r="R703" s="13">
        <f t="shared" si="209"/>
        <v>0</v>
      </c>
      <c r="S703" s="4" t="str">
        <f t="shared" si="210"/>
        <v>A+J=</v>
      </c>
      <c r="T703" s="34">
        <f t="shared" si="211"/>
        <v>44788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42">
        <f t="shared" si="201"/>
        <v>44754</v>
      </c>
      <c r="B704" s="72">
        <f t="shared" ca="1" si="212"/>
        <v>10537.25647</v>
      </c>
      <c r="C704" s="6">
        <f t="shared" si="202"/>
        <v>10000</v>
      </c>
      <c r="D704" s="12">
        <f ca="1">IF(A704&lt;$B$1,VLOOKUP(A704,[1]DI!$A$4:$B$15000,2,FALSE),0)</f>
        <v>0.13150000000000001</v>
      </c>
      <c r="E704" s="13">
        <f t="shared" ca="1" si="195"/>
        <v>1.0004903700000001</v>
      </c>
      <c r="F704" s="13">
        <f ca="1">(TRUNC(PRODUCT($E$12:$E703),16))</f>
        <v>1.11228069749181</v>
      </c>
      <c r="G704" s="13">
        <f t="shared" ca="1" si="203"/>
        <v>1.0629347284510899</v>
      </c>
      <c r="H704" s="13">
        <f t="shared" ca="1" si="196"/>
        <v>1.0464242699999999</v>
      </c>
      <c r="I704" s="12">
        <f t="shared" si="204"/>
        <v>1.7500000000000002E-2</v>
      </c>
      <c r="J704" s="34">
        <f t="shared" si="205"/>
        <v>44606</v>
      </c>
      <c r="K704" s="2">
        <f t="shared" si="206"/>
        <v>101</v>
      </c>
      <c r="L704" s="17">
        <f t="shared" si="207"/>
        <v>101</v>
      </c>
      <c r="M704" s="11">
        <f t="shared" si="197"/>
        <v>1.006977454</v>
      </c>
      <c r="N704" s="11">
        <f t="shared" ca="1" si="198"/>
        <v>1.053725647</v>
      </c>
      <c r="O704" s="17">
        <f t="shared" si="208"/>
        <v>0</v>
      </c>
      <c r="P704" s="13">
        <f t="shared" ca="1" si="199"/>
        <v>537.25647000000004</v>
      </c>
      <c r="Q704" s="20">
        <f t="shared" si="200"/>
        <v>0</v>
      </c>
      <c r="R704" s="13">
        <f t="shared" si="209"/>
        <v>0</v>
      </c>
      <c r="S704" s="4" t="str">
        <f t="shared" si="210"/>
        <v>A+J=</v>
      </c>
      <c r="T704" s="34">
        <f t="shared" si="211"/>
        <v>44788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42">
        <f t="shared" si="201"/>
        <v>44755</v>
      </c>
      <c r="B705" s="72">
        <f t="shared" ca="1" si="212"/>
        <v>10543.14948</v>
      </c>
      <c r="C705" s="6">
        <f t="shared" si="202"/>
        <v>10000</v>
      </c>
      <c r="D705" s="12">
        <f ca="1">IF(A705&lt;$B$1,VLOOKUP(A705,[1]DI!$A$4:$B$15000,2,FALSE),0)</f>
        <v>0.13150000000000001</v>
      </c>
      <c r="E705" s="13">
        <f t="shared" ca="1" si="195"/>
        <v>1.0004903700000001</v>
      </c>
      <c r="F705" s="13">
        <f ca="1">(TRUNC(PRODUCT($E$12:$E704),16))</f>
        <v>1.11282612657744</v>
      </c>
      <c r="G705" s="13">
        <f t="shared" ca="1" si="203"/>
        <v>1.0629347284510899</v>
      </c>
      <c r="H705" s="13">
        <f t="shared" ca="1" si="196"/>
        <v>1.04693741</v>
      </c>
      <c r="I705" s="12">
        <f t="shared" si="204"/>
        <v>1.7500000000000002E-2</v>
      </c>
      <c r="J705" s="34">
        <f t="shared" si="205"/>
        <v>44606</v>
      </c>
      <c r="K705" s="2">
        <f t="shared" si="206"/>
        <v>102</v>
      </c>
      <c r="L705" s="17">
        <f t="shared" si="207"/>
        <v>102</v>
      </c>
      <c r="M705" s="11">
        <f t="shared" si="197"/>
        <v>1.00704678</v>
      </c>
      <c r="N705" s="11">
        <f t="shared" ca="1" si="198"/>
        <v>1.054314948</v>
      </c>
      <c r="O705" s="17">
        <f t="shared" si="208"/>
        <v>0</v>
      </c>
      <c r="P705" s="13">
        <f t="shared" ca="1" si="199"/>
        <v>543.14948000000004</v>
      </c>
      <c r="Q705" s="20">
        <f t="shared" si="200"/>
        <v>0</v>
      </c>
      <c r="R705" s="13">
        <f t="shared" si="209"/>
        <v>0</v>
      </c>
      <c r="S705" s="4" t="str">
        <f t="shared" si="210"/>
        <v>A+J=</v>
      </c>
      <c r="T705" s="34">
        <f t="shared" si="211"/>
        <v>44788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42">
        <f t="shared" si="201"/>
        <v>44756</v>
      </c>
      <c r="B706" s="72">
        <f t="shared" ca="1" si="212"/>
        <v>10549.045669990001</v>
      </c>
      <c r="C706" s="6">
        <f t="shared" si="202"/>
        <v>10000</v>
      </c>
      <c r="D706" s="12">
        <f ca="1">IF(A706&lt;$B$1,VLOOKUP(A706,[1]DI!$A$4:$B$15000,2,FALSE),0)</f>
        <v>0.13150000000000001</v>
      </c>
      <c r="E706" s="13">
        <f t="shared" ca="1" si="195"/>
        <v>1.0004903700000001</v>
      </c>
      <c r="F706" s="13">
        <f ca="1">(TRUNC(PRODUCT($E$12:$E705),16))</f>
        <v>1.1133718231251299</v>
      </c>
      <c r="G706" s="13">
        <f t="shared" ca="1" si="203"/>
        <v>1.0629347284510899</v>
      </c>
      <c r="H706" s="13">
        <f t="shared" ca="1" si="196"/>
        <v>1.0474507900000001</v>
      </c>
      <c r="I706" s="12">
        <f t="shared" si="204"/>
        <v>1.7500000000000002E-2</v>
      </c>
      <c r="J706" s="34">
        <f t="shared" si="205"/>
        <v>44606</v>
      </c>
      <c r="K706" s="2">
        <f t="shared" si="206"/>
        <v>103</v>
      </c>
      <c r="L706" s="17">
        <f t="shared" si="207"/>
        <v>103</v>
      </c>
      <c r="M706" s="11">
        <f t="shared" si="197"/>
        <v>1.0071161120000001</v>
      </c>
      <c r="N706" s="11">
        <f t="shared" ca="1" si="198"/>
        <v>1.0549045669999999</v>
      </c>
      <c r="O706" s="17">
        <f t="shared" si="208"/>
        <v>0</v>
      </c>
      <c r="P706" s="13">
        <f t="shared" ca="1" si="199"/>
        <v>549.04566998999996</v>
      </c>
      <c r="Q706" s="20">
        <f t="shared" si="200"/>
        <v>0</v>
      </c>
      <c r="R706" s="13">
        <f t="shared" si="209"/>
        <v>0</v>
      </c>
      <c r="S706" s="4" t="str">
        <f t="shared" si="210"/>
        <v>A+J=</v>
      </c>
      <c r="T706" s="34">
        <f t="shared" si="211"/>
        <v>44788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42">
        <f t="shared" si="201"/>
        <v>44757</v>
      </c>
      <c r="B707" s="72">
        <f t="shared" ca="1" si="212"/>
        <v>10554.945240000001</v>
      </c>
      <c r="C707" s="6">
        <f t="shared" si="202"/>
        <v>10000</v>
      </c>
      <c r="D707" s="12">
        <f ca="1">IF(A707&lt;$B$1,VLOOKUP(A707,[1]DI!$A$4:$B$15000,2,FALSE),0)</f>
        <v>0.13150000000000001</v>
      </c>
      <c r="E707" s="13">
        <f t="shared" ca="1" si="195"/>
        <v>1.0004903700000001</v>
      </c>
      <c r="F707" s="13">
        <f ca="1">(TRUNC(PRODUCT($E$12:$E706),16))</f>
        <v>1.11391778726604</v>
      </c>
      <c r="G707" s="13">
        <f t="shared" ca="1" si="203"/>
        <v>1.0629347284510899</v>
      </c>
      <c r="H707" s="13">
        <f t="shared" ca="1" si="196"/>
        <v>1.0479644299999999</v>
      </c>
      <c r="I707" s="12">
        <f t="shared" si="204"/>
        <v>1.7500000000000002E-2</v>
      </c>
      <c r="J707" s="34">
        <f t="shared" si="205"/>
        <v>44606</v>
      </c>
      <c r="K707" s="2">
        <f t="shared" si="206"/>
        <v>104</v>
      </c>
      <c r="L707" s="17">
        <f t="shared" si="207"/>
        <v>104</v>
      </c>
      <c r="M707" s="11">
        <f t="shared" si="197"/>
        <v>1.007185448</v>
      </c>
      <c r="N707" s="11">
        <f t="shared" ca="1" si="198"/>
        <v>1.055494524</v>
      </c>
      <c r="O707" s="17">
        <f t="shared" si="208"/>
        <v>0</v>
      </c>
      <c r="P707" s="13">
        <f t="shared" ca="1" si="199"/>
        <v>554.94524000000001</v>
      </c>
      <c r="Q707" s="20">
        <f t="shared" si="200"/>
        <v>0</v>
      </c>
      <c r="R707" s="13">
        <f t="shared" si="209"/>
        <v>0</v>
      </c>
      <c r="S707" s="4" t="str">
        <f t="shared" si="210"/>
        <v>A+J=</v>
      </c>
      <c r="T707" s="34">
        <f t="shared" si="211"/>
        <v>44788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42">
        <f t="shared" si="201"/>
        <v>44758</v>
      </c>
      <c r="B708" s="72">
        <f t="shared" ca="1" si="212"/>
        <v>10560.848089990001</v>
      </c>
      <c r="C708" s="6">
        <f t="shared" si="202"/>
        <v>10000</v>
      </c>
      <c r="D708" s="12">
        <f ca="1">IF(A708&lt;$B$1,VLOOKUP(A708,[1]DI!$A$4:$B$15000,2,FALSE),0)</f>
        <v>0</v>
      </c>
      <c r="E708" s="13">
        <f t="shared" ca="1" si="195"/>
        <v>1</v>
      </c>
      <c r="F708" s="13">
        <f ca="1">(TRUNC(PRODUCT($E$12:$E707),16))</f>
        <v>1.1144640191313799</v>
      </c>
      <c r="G708" s="13">
        <f t="shared" ca="1" si="203"/>
        <v>1.0629347284510899</v>
      </c>
      <c r="H708" s="13">
        <f t="shared" ca="1" si="196"/>
        <v>1.0484783200000001</v>
      </c>
      <c r="I708" s="12">
        <f t="shared" si="204"/>
        <v>1.7500000000000002E-2</v>
      </c>
      <c r="J708" s="34">
        <f t="shared" si="205"/>
        <v>44606</v>
      </c>
      <c r="K708" s="2">
        <f t="shared" si="206"/>
        <v>104</v>
      </c>
      <c r="L708" s="17">
        <f t="shared" si="207"/>
        <v>105</v>
      </c>
      <c r="M708" s="11">
        <f t="shared" si="197"/>
        <v>1.0072547890000001</v>
      </c>
      <c r="N708" s="11">
        <f t="shared" ca="1" si="198"/>
        <v>1.0560848089999999</v>
      </c>
      <c r="O708" s="17">
        <f t="shared" si="208"/>
        <v>0</v>
      </c>
      <c r="P708" s="13">
        <f t="shared" ca="1" si="199"/>
        <v>560.84808998999995</v>
      </c>
      <c r="Q708" s="20">
        <f t="shared" si="200"/>
        <v>0</v>
      </c>
      <c r="R708" s="13">
        <f t="shared" si="209"/>
        <v>0</v>
      </c>
      <c r="S708" s="4" t="str">
        <f t="shared" si="210"/>
        <v>A+J=</v>
      </c>
      <c r="T708" s="34">
        <f t="shared" si="211"/>
        <v>44788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42">
        <f t="shared" si="201"/>
        <v>44759</v>
      </c>
      <c r="B709" s="72">
        <f t="shared" ca="1" si="212"/>
        <v>10560.848089990001</v>
      </c>
      <c r="C709" s="6">
        <f t="shared" si="202"/>
        <v>10000</v>
      </c>
      <c r="D709" s="12">
        <f ca="1">IF(A709&lt;$B$1,VLOOKUP(A709,[1]DI!$A$4:$B$15000,2,FALSE),0)</f>
        <v>0</v>
      </c>
      <c r="E709" s="13">
        <f t="shared" ca="1" si="195"/>
        <v>1</v>
      </c>
      <c r="F709" s="13">
        <f ca="1">(TRUNC(PRODUCT($E$12:$E708),16))</f>
        <v>1.1144640191313799</v>
      </c>
      <c r="G709" s="13">
        <f t="shared" ca="1" si="203"/>
        <v>1.0629347284510899</v>
      </c>
      <c r="H709" s="13">
        <f t="shared" ca="1" si="196"/>
        <v>1.0484783200000001</v>
      </c>
      <c r="I709" s="12">
        <f t="shared" si="204"/>
        <v>1.7500000000000002E-2</v>
      </c>
      <c r="J709" s="34">
        <f t="shared" si="205"/>
        <v>44606</v>
      </c>
      <c r="K709" s="2">
        <f t="shared" si="206"/>
        <v>104</v>
      </c>
      <c r="L709" s="17">
        <f t="shared" si="207"/>
        <v>105</v>
      </c>
      <c r="M709" s="11">
        <f t="shared" si="197"/>
        <v>1.0072547890000001</v>
      </c>
      <c r="N709" s="11">
        <f t="shared" ca="1" si="198"/>
        <v>1.0560848089999999</v>
      </c>
      <c r="O709" s="17">
        <f t="shared" si="208"/>
        <v>0</v>
      </c>
      <c r="P709" s="13">
        <f t="shared" ca="1" si="199"/>
        <v>560.84808998999995</v>
      </c>
      <c r="Q709" s="20">
        <f t="shared" si="200"/>
        <v>0</v>
      </c>
      <c r="R709" s="13">
        <f t="shared" si="209"/>
        <v>0</v>
      </c>
      <c r="S709" s="4" t="str">
        <f t="shared" si="210"/>
        <v>A+J=</v>
      </c>
      <c r="T709" s="34">
        <f t="shared" si="211"/>
        <v>44788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42">
        <f t="shared" si="201"/>
        <v>44760</v>
      </c>
      <c r="B710" s="72">
        <f t="shared" ca="1" si="212"/>
        <v>10560.848089990001</v>
      </c>
      <c r="C710" s="6">
        <f t="shared" si="202"/>
        <v>10000</v>
      </c>
      <c r="D710" s="12">
        <f ca="1">IF(A710&lt;$B$1,VLOOKUP(A710,[1]DI!$A$4:$B$15000,2,FALSE),0)</f>
        <v>0.13150000000000001</v>
      </c>
      <c r="E710" s="13">
        <f t="shared" ca="1" si="195"/>
        <v>1.0004903700000001</v>
      </c>
      <c r="F710" s="13">
        <f ca="1">(TRUNC(PRODUCT($E$12:$E709),16))</f>
        <v>1.1144640191313799</v>
      </c>
      <c r="G710" s="13">
        <f t="shared" ca="1" si="203"/>
        <v>1.0629347284510899</v>
      </c>
      <c r="H710" s="13">
        <f t="shared" ca="1" si="196"/>
        <v>1.0484783200000001</v>
      </c>
      <c r="I710" s="12">
        <f t="shared" si="204"/>
        <v>1.7500000000000002E-2</v>
      </c>
      <c r="J710" s="34">
        <f t="shared" si="205"/>
        <v>44606</v>
      </c>
      <c r="K710" s="2">
        <f t="shared" si="206"/>
        <v>105</v>
      </c>
      <c r="L710" s="17">
        <f t="shared" si="207"/>
        <v>105</v>
      </c>
      <c r="M710" s="11">
        <f t="shared" si="197"/>
        <v>1.0072547890000001</v>
      </c>
      <c r="N710" s="11">
        <f t="shared" ca="1" si="198"/>
        <v>1.0560848089999999</v>
      </c>
      <c r="O710" s="17">
        <f t="shared" si="208"/>
        <v>0</v>
      </c>
      <c r="P710" s="13">
        <f t="shared" ca="1" si="199"/>
        <v>560.84808998999995</v>
      </c>
      <c r="Q710" s="20">
        <f t="shared" si="200"/>
        <v>0</v>
      </c>
      <c r="R710" s="13">
        <f t="shared" si="209"/>
        <v>0</v>
      </c>
      <c r="S710" s="4" t="str">
        <f t="shared" si="210"/>
        <v>A+J=</v>
      </c>
      <c r="T710" s="34">
        <f t="shared" si="211"/>
        <v>44788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42">
        <f t="shared" si="201"/>
        <v>44761</v>
      </c>
      <c r="B711" s="72">
        <f t="shared" ca="1" si="212"/>
        <v>10566.754209999999</v>
      </c>
      <c r="C711" s="6">
        <f t="shared" si="202"/>
        <v>10000</v>
      </c>
      <c r="D711" s="12">
        <f ca="1">IF(A711&lt;$B$1,VLOOKUP(A711,[1]DI!$A$4:$B$15000,2,FALSE),0)</f>
        <v>0.13150000000000001</v>
      </c>
      <c r="E711" s="13">
        <f t="shared" ca="1" si="195"/>
        <v>1.0004903700000001</v>
      </c>
      <c r="F711" s="13">
        <f ca="1">(TRUNC(PRODUCT($E$12:$E710),16))</f>
        <v>1.11501051885244</v>
      </c>
      <c r="G711" s="13">
        <f t="shared" ca="1" si="203"/>
        <v>1.0629347284510899</v>
      </c>
      <c r="H711" s="13">
        <f t="shared" ca="1" si="196"/>
        <v>1.04899246</v>
      </c>
      <c r="I711" s="12">
        <f t="shared" si="204"/>
        <v>1.7500000000000002E-2</v>
      </c>
      <c r="J711" s="34">
        <f t="shared" si="205"/>
        <v>44606</v>
      </c>
      <c r="K711" s="2">
        <f t="shared" si="206"/>
        <v>106</v>
      </c>
      <c r="L711" s="17">
        <f t="shared" si="207"/>
        <v>106</v>
      </c>
      <c r="M711" s="11">
        <f t="shared" si="197"/>
        <v>1.0073241340000001</v>
      </c>
      <c r="N711" s="11">
        <f t="shared" ca="1" si="198"/>
        <v>1.056675421</v>
      </c>
      <c r="O711" s="17">
        <f t="shared" si="208"/>
        <v>0</v>
      </c>
      <c r="P711" s="13">
        <f t="shared" ca="1" si="199"/>
        <v>566.75420999999994</v>
      </c>
      <c r="Q711" s="20">
        <f t="shared" si="200"/>
        <v>0</v>
      </c>
      <c r="R711" s="13">
        <f t="shared" si="209"/>
        <v>0</v>
      </c>
      <c r="S711" s="4" t="str">
        <f t="shared" si="210"/>
        <v>A+J=</v>
      </c>
      <c r="T711" s="34">
        <f t="shared" si="211"/>
        <v>44788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42">
        <f t="shared" si="201"/>
        <v>44762</v>
      </c>
      <c r="B712" s="72">
        <f t="shared" ca="1" si="212"/>
        <v>10572.66373</v>
      </c>
      <c r="C712" s="6">
        <f t="shared" si="202"/>
        <v>10000</v>
      </c>
      <c r="D712" s="12">
        <f ca="1">IF(A712&lt;$B$1,VLOOKUP(A712,[1]DI!$A$4:$B$15000,2,FALSE),0)</f>
        <v>0.13150000000000001</v>
      </c>
      <c r="E712" s="13">
        <f t="shared" ca="1" si="195"/>
        <v>1.0004903700000001</v>
      </c>
      <c r="F712" s="13">
        <f ca="1">(TRUNC(PRODUCT($E$12:$E711),16))</f>
        <v>1.1155572865605701</v>
      </c>
      <c r="G712" s="13">
        <f t="shared" ca="1" si="203"/>
        <v>1.0629347284510899</v>
      </c>
      <c r="H712" s="13">
        <f t="shared" ca="1" si="196"/>
        <v>1.0495068599999999</v>
      </c>
      <c r="I712" s="12">
        <f t="shared" si="204"/>
        <v>1.7500000000000002E-2</v>
      </c>
      <c r="J712" s="34">
        <f t="shared" si="205"/>
        <v>44606</v>
      </c>
      <c r="K712" s="2">
        <f t="shared" si="206"/>
        <v>107</v>
      </c>
      <c r="L712" s="17">
        <f t="shared" si="207"/>
        <v>107</v>
      </c>
      <c r="M712" s="11">
        <f t="shared" si="197"/>
        <v>1.0073934849999999</v>
      </c>
      <c r="N712" s="11">
        <f t="shared" ca="1" si="198"/>
        <v>1.057266373</v>
      </c>
      <c r="O712" s="17">
        <f t="shared" si="208"/>
        <v>0</v>
      </c>
      <c r="P712" s="13">
        <f t="shared" ca="1" si="199"/>
        <v>572.66372999999999</v>
      </c>
      <c r="Q712" s="20">
        <f t="shared" si="200"/>
        <v>0</v>
      </c>
      <c r="R712" s="13">
        <f t="shared" si="209"/>
        <v>0</v>
      </c>
      <c r="S712" s="4" t="str">
        <f t="shared" si="210"/>
        <v>A+J=</v>
      </c>
      <c r="T712" s="34">
        <f t="shared" si="211"/>
        <v>44788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42">
        <f t="shared" si="201"/>
        <v>44763</v>
      </c>
      <c r="B713" s="72">
        <f t="shared" ca="1" si="212"/>
        <v>10578.576419999999</v>
      </c>
      <c r="C713" s="6">
        <f t="shared" si="202"/>
        <v>10000</v>
      </c>
      <c r="D713" s="12">
        <f ca="1">IF(A713&lt;$B$1,VLOOKUP(A713,[1]DI!$A$4:$B$15000,2,FALSE),0)</f>
        <v>0.13150000000000001</v>
      </c>
      <c r="E713" s="13">
        <f t="shared" ca="1" si="195"/>
        <v>1.0004903700000001</v>
      </c>
      <c r="F713" s="13">
        <f ca="1">(TRUNC(PRODUCT($E$12:$E712),16))</f>
        <v>1.11610432238718</v>
      </c>
      <c r="G713" s="13">
        <f t="shared" ca="1" si="203"/>
        <v>1.0629347284510899</v>
      </c>
      <c r="H713" s="13">
        <f t="shared" ca="1" si="196"/>
        <v>1.0500214999999999</v>
      </c>
      <c r="I713" s="12">
        <f t="shared" si="204"/>
        <v>1.7500000000000002E-2</v>
      </c>
      <c r="J713" s="34">
        <f t="shared" si="205"/>
        <v>44606</v>
      </c>
      <c r="K713" s="2">
        <f t="shared" si="206"/>
        <v>108</v>
      </c>
      <c r="L713" s="17">
        <f t="shared" si="207"/>
        <v>108</v>
      </c>
      <c r="M713" s="11">
        <f t="shared" si="197"/>
        <v>1.0074628400000001</v>
      </c>
      <c r="N713" s="11">
        <f t="shared" ca="1" si="198"/>
        <v>1.0578576420000001</v>
      </c>
      <c r="O713" s="17">
        <f t="shared" si="208"/>
        <v>0</v>
      </c>
      <c r="P713" s="13">
        <f t="shared" ca="1" si="199"/>
        <v>578.57641999999998</v>
      </c>
      <c r="Q713" s="20">
        <f t="shared" si="200"/>
        <v>0</v>
      </c>
      <c r="R713" s="13">
        <f t="shared" si="209"/>
        <v>0</v>
      </c>
      <c r="S713" s="4" t="str">
        <f t="shared" si="210"/>
        <v>A+J=</v>
      </c>
      <c r="T713" s="34">
        <f t="shared" si="211"/>
        <v>44788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42">
        <f t="shared" si="201"/>
        <v>44764</v>
      </c>
      <c r="B714" s="72">
        <f t="shared" ca="1" si="212"/>
        <v>10584.4925</v>
      </c>
      <c r="C714" s="6">
        <f t="shared" si="202"/>
        <v>10000</v>
      </c>
      <c r="D714" s="12">
        <f ca="1">IF(A714&lt;$B$1,VLOOKUP(A714,[1]DI!$A$4:$B$15000,2,FALSE),0)</f>
        <v>0.13150000000000001</v>
      </c>
      <c r="E714" s="13">
        <f t="shared" ca="1" si="195"/>
        <v>1.0004903700000001</v>
      </c>
      <c r="F714" s="13">
        <f ca="1">(TRUNC(PRODUCT($E$12:$E713),16))</f>
        <v>1.11665162646375</v>
      </c>
      <c r="G714" s="13">
        <f t="shared" ca="1" si="203"/>
        <v>1.0629347284510899</v>
      </c>
      <c r="H714" s="13">
        <f t="shared" ca="1" si="196"/>
        <v>1.0505363999999999</v>
      </c>
      <c r="I714" s="12">
        <f t="shared" si="204"/>
        <v>1.7500000000000002E-2</v>
      </c>
      <c r="J714" s="34">
        <f t="shared" si="205"/>
        <v>44606</v>
      </c>
      <c r="K714" s="2">
        <f t="shared" si="206"/>
        <v>109</v>
      </c>
      <c r="L714" s="17">
        <f t="shared" si="207"/>
        <v>109</v>
      </c>
      <c r="M714" s="11">
        <f t="shared" si="197"/>
        <v>1.0075322</v>
      </c>
      <c r="N714" s="11">
        <f t="shared" ca="1" si="198"/>
        <v>1.05844925</v>
      </c>
      <c r="O714" s="17">
        <f t="shared" si="208"/>
        <v>0</v>
      </c>
      <c r="P714" s="13">
        <f t="shared" ca="1" si="199"/>
        <v>584.49249999999995</v>
      </c>
      <c r="Q714" s="20">
        <f t="shared" si="200"/>
        <v>0</v>
      </c>
      <c r="R714" s="13">
        <f t="shared" si="209"/>
        <v>0</v>
      </c>
      <c r="S714" s="4" t="str">
        <f t="shared" si="210"/>
        <v>A+J=</v>
      </c>
      <c r="T714" s="34">
        <f t="shared" si="211"/>
        <v>44788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42">
        <f t="shared" si="201"/>
        <v>44765</v>
      </c>
      <c r="B715" s="72">
        <f t="shared" ca="1" si="212"/>
        <v>10590.41187</v>
      </c>
      <c r="C715" s="6">
        <f t="shared" si="202"/>
        <v>10000</v>
      </c>
      <c r="D715" s="12">
        <f ca="1">IF(A715&lt;$B$1,VLOOKUP(A715,[1]DI!$A$4:$B$15000,2,FALSE),0)</f>
        <v>0</v>
      </c>
      <c r="E715" s="13">
        <f t="shared" ca="1" si="195"/>
        <v>1</v>
      </c>
      <c r="F715" s="13">
        <f ca="1">(TRUNC(PRODUCT($E$12:$E714),16))</f>
        <v>1.11719919892182</v>
      </c>
      <c r="G715" s="13">
        <f t="shared" ca="1" si="203"/>
        <v>1.0629347284510899</v>
      </c>
      <c r="H715" s="13">
        <f t="shared" ca="1" si="196"/>
        <v>1.0510515499999999</v>
      </c>
      <c r="I715" s="12">
        <f t="shared" si="204"/>
        <v>1.7500000000000002E-2</v>
      </c>
      <c r="J715" s="34">
        <f t="shared" si="205"/>
        <v>44606</v>
      </c>
      <c r="K715" s="2">
        <f t="shared" si="206"/>
        <v>109</v>
      </c>
      <c r="L715" s="17">
        <f t="shared" si="207"/>
        <v>110</v>
      </c>
      <c r="M715" s="11">
        <f t="shared" si="197"/>
        <v>1.0076015650000001</v>
      </c>
      <c r="N715" s="11">
        <f t="shared" ca="1" si="198"/>
        <v>1.0590411870000001</v>
      </c>
      <c r="O715" s="17">
        <f t="shared" si="208"/>
        <v>0</v>
      </c>
      <c r="P715" s="13">
        <f t="shared" ca="1" si="199"/>
        <v>590.41187000000002</v>
      </c>
      <c r="Q715" s="20">
        <f t="shared" si="200"/>
        <v>0</v>
      </c>
      <c r="R715" s="13">
        <f t="shared" si="209"/>
        <v>0</v>
      </c>
      <c r="S715" s="4" t="str">
        <f t="shared" si="210"/>
        <v>A+J=</v>
      </c>
      <c r="T715" s="34">
        <f t="shared" si="211"/>
        <v>44788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42">
        <f t="shared" si="201"/>
        <v>44766</v>
      </c>
      <c r="B716" s="72">
        <f t="shared" ca="1" si="212"/>
        <v>10590.41187</v>
      </c>
      <c r="C716" s="6">
        <f t="shared" si="202"/>
        <v>10000</v>
      </c>
      <c r="D716" s="12">
        <f ca="1">IF(A716&lt;$B$1,VLOOKUP(A716,[1]DI!$A$4:$B$15000,2,FALSE),0)</f>
        <v>0</v>
      </c>
      <c r="E716" s="13">
        <f t="shared" ref="E716:E779" ca="1" si="213">ROUND(((1+D716)^(1/252)),8)</f>
        <v>1</v>
      </c>
      <c r="F716" s="13">
        <f ca="1">(TRUNC(PRODUCT($E$12:$E715),16))</f>
        <v>1.11719919892182</v>
      </c>
      <c r="G716" s="13">
        <f t="shared" ca="1" si="203"/>
        <v>1.0629347284510899</v>
      </c>
      <c r="H716" s="13">
        <f t="shared" ref="H716:H779" ca="1" si="214">ROUND(F716/G716,8)</f>
        <v>1.0510515499999999</v>
      </c>
      <c r="I716" s="12">
        <f t="shared" si="204"/>
        <v>1.7500000000000002E-2</v>
      </c>
      <c r="J716" s="34">
        <f t="shared" si="205"/>
        <v>44606</v>
      </c>
      <c r="K716" s="2">
        <f t="shared" si="206"/>
        <v>109</v>
      </c>
      <c r="L716" s="17">
        <f t="shared" si="207"/>
        <v>110</v>
      </c>
      <c r="M716" s="11">
        <f t="shared" ref="M716:M779" si="215">ROUND((I716+1)^(L716/252),9)</f>
        <v>1.0076015650000001</v>
      </c>
      <c r="N716" s="11">
        <f t="shared" ref="N716:N779" ca="1" si="216">ROUND(H716*M716,9)</f>
        <v>1.0590411870000001</v>
      </c>
      <c r="O716" s="17">
        <f t="shared" si="208"/>
        <v>0</v>
      </c>
      <c r="P716" s="13">
        <f t="shared" ref="P716:P779" ca="1" si="217">TRUNC(((N716-1)*C716),8)</f>
        <v>590.41187000000002</v>
      </c>
      <c r="Q716" s="20">
        <f t="shared" ref="Q716:Q779" si="218">IF($O716&gt;0,VLOOKUP($O716,$W$12:$AC$29,7),0)</f>
        <v>0</v>
      </c>
      <c r="R716" s="13">
        <f t="shared" si="209"/>
        <v>0</v>
      </c>
      <c r="S716" s="4" t="str">
        <f t="shared" si="210"/>
        <v>A+J=</v>
      </c>
      <c r="T716" s="34">
        <f t="shared" si="211"/>
        <v>44788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42">
        <f t="shared" ref="A717:A780" si="219">(A716+1)</f>
        <v>44767</v>
      </c>
      <c r="B717" s="72">
        <f t="shared" ca="1" si="212"/>
        <v>10590.41187</v>
      </c>
      <c r="C717" s="6">
        <f t="shared" ref="C717:C780" si="220">(C716-R716)</f>
        <v>10000</v>
      </c>
      <c r="D717" s="12">
        <f ca="1">IF(A717&lt;$B$1,VLOOKUP(A717,[1]DI!$A$4:$B$15000,2,FALSE),0)</f>
        <v>0.13150000000000001</v>
      </c>
      <c r="E717" s="13">
        <f t="shared" ca="1" si="213"/>
        <v>1.0004903700000001</v>
      </c>
      <c r="F717" s="13">
        <f ca="1">(TRUNC(PRODUCT($E$12:$E716),16))</f>
        <v>1.11719919892182</v>
      </c>
      <c r="G717" s="13">
        <f t="shared" ref="G717:G780" ca="1" si="221">IF(O716&gt;0,F716,G716)</f>
        <v>1.0629347284510899</v>
      </c>
      <c r="H717" s="13">
        <f t="shared" ca="1" si="214"/>
        <v>1.0510515499999999</v>
      </c>
      <c r="I717" s="12">
        <f t="shared" ref="I717:I780" si="222">I716</f>
        <v>1.7500000000000002E-2</v>
      </c>
      <c r="J717" s="34">
        <f t="shared" ref="J717:J780" si="223">IF(O716&gt;0,VLOOKUP(O716,W$12:AG$150,2),J716)</f>
        <v>44606</v>
      </c>
      <c r="K717" s="2">
        <f t="shared" ref="K717:K780" si="224">IF(A717&gt;J717,IF(NETWORKDAYS(J717,A717,$W$31:$W$544)-1=0,1,NETWORKDAYS(J717,A717,$W$31:$W$544)-1),0)</f>
        <v>110</v>
      </c>
      <c r="L717" s="17">
        <f t="shared" ref="L717:L780" si="225">IF(AND(K717=1,K716=1),1,IF(K717&gt;0,IF(K717=K716,K717+1,K717),0))</f>
        <v>110</v>
      </c>
      <c r="M717" s="11">
        <f t="shared" si="215"/>
        <v>1.0076015650000001</v>
      </c>
      <c r="N717" s="11">
        <f t="shared" ca="1" si="216"/>
        <v>1.0590411870000001</v>
      </c>
      <c r="O717" s="17">
        <f t="shared" ref="O717:O780" si="226">IF(VLOOKUP(A717,X$12:AE$150,8)=VLOOKUP(A716,X$12:AE$150,8),0,VLOOKUP(A717,X$12:AE$150,8))</f>
        <v>0</v>
      </c>
      <c r="P717" s="13">
        <f t="shared" ca="1" si="217"/>
        <v>590.41187000000002</v>
      </c>
      <c r="Q717" s="20">
        <f t="shared" si="218"/>
        <v>0</v>
      </c>
      <c r="R717" s="13">
        <f t="shared" ref="R717:R780" si="227">IF(Q717&gt;0,TRUNC(Q717*C717,8),0)</f>
        <v>0</v>
      </c>
      <c r="S717" s="4" t="str">
        <f t="shared" ref="S717:S780" si="228">IF(O716&gt;0,VLOOKUP(O716,W$12:AG$150,10),S716)</f>
        <v>A+J=</v>
      </c>
      <c r="T717" s="34">
        <f t="shared" ref="T717:T780" si="229">IF(O716&gt;0,VLOOKUP(O716,W$12:AG$150,11),T716)</f>
        <v>44788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42">
        <f t="shared" si="219"/>
        <v>44768</v>
      </c>
      <c r="B718" s="72">
        <f t="shared" ref="B718:B781" ca="1" si="230">IF(A718&lt;=TODAY(),C718+P718,IF(AND(A718&gt;TODAY(),A718&lt;=$B$1),IF(VLOOKUP(TODAY(),$A$10:$D$5000,4,FALSE)=0,"n.d",C718+P718),"n.d"))</f>
        <v>10596.33461</v>
      </c>
      <c r="C718" s="6">
        <f t="shared" si="220"/>
        <v>10000</v>
      </c>
      <c r="D718" s="12">
        <f ca="1">IF(A718&lt;$B$1,VLOOKUP(A718,[1]DI!$A$4:$B$15000,2,FALSE),0)</f>
        <v>0.13150000000000001</v>
      </c>
      <c r="E718" s="13">
        <f t="shared" ca="1" si="213"/>
        <v>1.0004903700000001</v>
      </c>
      <c r="F718" s="13">
        <f ca="1">(TRUNC(PRODUCT($E$12:$E717),16))</f>
        <v>1.1177470398929901</v>
      </c>
      <c r="G718" s="13">
        <f t="shared" ca="1" si="221"/>
        <v>1.0629347284510899</v>
      </c>
      <c r="H718" s="13">
        <f t="shared" ca="1" si="214"/>
        <v>1.0515669599999999</v>
      </c>
      <c r="I718" s="12">
        <f t="shared" si="222"/>
        <v>1.7500000000000002E-2</v>
      </c>
      <c r="J718" s="34">
        <f t="shared" si="223"/>
        <v>44606</v>
      </c>
      <c r="K718" s="2">
        <f t="shared" si="224"/>
        <v>111</v>
      </c>
      <c r="L718" s="17">
        <f t="shared" si="225"/>
        <v>111</v>
      </c>
      <c r="M718" s="11">
        <f t="shared" si="215"/>
        <v>1.0076709340000001</v>
      </c>
      <c r="N718" s="11">
        <f t="shared" ca="1" si="216"/>
        <v>1.059633461</v>
      </c>
      <c r="O718" s="17">
        <f t="shared" si="226"/>
        <v>0</v>
      </c>
      <c r="P718" s="13">
        <f t="shared" ca="1" si="217"/>
        <v>596.33461</v>
      </c>
      <c r="Q718" s="20">
        <f t="shared" si="218"/>
        <v>0</v>
      </c>
      <c r="R718" s="13">
        <f t="shared" si="227"/>
        <v>0</v>
      </c>
      <c r="S718" s="4" t="str">
        <f t="shared" si="228"/>
        <v>A+J=</v>
      </c>
      <c r="T718" s="34">
        <f t="shared" si="229"/>
        <v>44788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42">
        <f t="shared" si="219"/>
        <v>44769</v>
      </c>
      <c r="B719" s="72">
        <f t="shared" ca="1" si="230"/>
        <v>10602.26064</v>
      </c>
      <c r="C719" s="6">
        <f t="shared" si="220"/>
        <v>10000</v>
      </c>
      <c r="D719" s="12">
        <f ca="1">IF(A719&lt;$B$1,VLOOKUP(A719,[1]DI!$A$4:$B$15000,2,FALSE),0)</f>
        <v>0.13150000000000001</v>
      </c>
      <c r="E719" s="13">
        <f t="shared" ca="1" si="213"/>
        <v>1.0004903700000001</v>
      </c>
      <c r="F719" s="13">
        <f ca="1">(TRUNC(PRODUCT($E$12:$E718),16))</f>
        <v>1.1182951495089499</v>
      </c>
      <c r="G719" s="13">
        <f t="shared" ca="1" si="221"/>
        <v>1.0629347284510899</v>
      </c>
      <c r="H719" s="13">
        <f t="shared" ca="1" si="214"/>
        <v>1.05208262</v>
      </c>
      <c r="I719" s="12">
        <f t="shared" si="222"/>
        <v>1.7500000000000002E-2</v>
      </c>
      <c r="J719" s="34">
        <f t="shared" si="223"/>
        <v>44606</v>
      </c>
      <c r="K719" s="2">
        <f t="shared" si="224"/>
        <v>112</v>
      </c>
      <c r="L719" s="17">
        <f t="shared" si="225"/>
        <v>112</v>
      </c>
      <c r="M719" s="11">
        <f t="shared" si="215"/>
        <v>1.007740308</v>
      </c>
      <c r="N719" s="11">
        <f t="shared" ca="1" si="216"/>
        <v>1.0602260640000001</v>
      </c>
      <c r="O719" s="17">
        <f t="shared" si="226"/>
        <v>0</v>
      </c>
      <c r="P719" s="13">
        <f t="shared" ca="1" si="217"/>
        <v>602.26063999999997</v>
      </c>
      <c r="Q719" s="20">
        <f t="shared" si="218"/>
        <v>0</v>
      </c>
      <c r="R719" s="13">
        <f t="shared" si="227"/>
        <v>0</v>
      </c>
      <c r="S719" s="4" t="str">
        <f t="shared" si="228"/>
        <v>A+J=</v>
      </c>
      <c r="T719" s="34">
        <f t="shared" si="229"/>
        <v>44788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42">
        <f t="shared" si="219"/>
        <v>44770</v>
      </c>
      <c r="B720" s="72">
        <f t="shared" ca="1" si="230"/>
        <v>10608.18995</v>
      </c>
      <c r="C720" s="6">
        <f t="shared" si="220"/>
        <v>10000</v>
      </c>
      <c r="D720" s="12">
        <f ca="1">IF(A720&lt;$B$1,VLOOKUP(A720,[1]DI!$A$4:$B$15000,2,FALSE),0)</f>
        <v>0.13150000000000001</v>
      </c>
      <c r="E720" s="13">
        <f t="shared" ca="1" si="213"/>
        <v>1.0004903700000001</v>
      </c>
      <c r="F720" s="13">
        <f ca="1">(TRUNC(PRODUCT($E$12:$E719),16))</f>
        <v>1.11884352790141</v>
      </c>
      <c r="G720" s="13">
        <f t="shared" ca="1" si="221"/>
        <v>1.0629347284510899</v>
      </c>
      <c r="H720" s="13">
        <f t="shared" ca="1" si="214"/>
        <v>1.05259853</v>
      </c>
      <c r="I720" s="12">
        <f t="shared" si="222"/>
        <v>1.7500000000000002E-2</v>
      </c>
      <c r="J720" s="34">
        <f t="shared" si="223"/>
        <v>44606</v>
      </c>
      <c r="K720" s="2">
        <f t="shared" si="224"/>
        <v>113</v>
      </c>
      <c r="L720" s="17">
        <f t="shared" si="225"/>
        <v>113</v>
      </c>
      <c r="M720" s="11">
        <f t="shared" si="215"/>
        <v>1.007809687</v>
      </c>
      <c r="N720" s="11">
        <f t="shared" ca="1" si="216"/>
        <v>1.060818995</v>
      </c>
      <c r="O720" s="17">
        <f t="shared" si="226"/>
        <v>0</v>
      </c>
      <c r="P720" s="13">
        <f t="shared" ca="1" si="217"/>
        <v>608.18994999999995</v>
      </c>
      <c r="Q720" s="20">
        <f t="shared" si="218"/>
        <v>0</v>
      </c>
      <c r="R720" s="13">
        <f t="shared" si="227"/>
        <v>0</v>
      </c>
      <c r="S720" s="4" t="str">
        <f t="shared" si="228"/>
        <v>A+J=</v>
      </c>
      <c r="T720" s="34">
        <f t="shared" si="229"/>
        <v>44788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42">
        <f t="shared" si="219"/>
        <v>44771</v>
      </c>
      <c r="B721" s="72">
        <f t="shared" ca="1" si="230"/>
        <v>10614.12255</v>
      </c>
      <c r="C721" s="6">
        <f t="shared" si="220"/>
        <v>10000</v>
      </c>
      <c r="D721" s="12">
        <f ca="1">IF(A721&lt;$B$1,VLOOKUP(A721,[1]DI!$A$4:$B$15000,2,FALSE),0)</f>
        <v>0.13150000000000001</v>
      </c>
      <c r="E721" s="13">
        <f t="shared" ca="1" si="213"/>
        <v>1.0004903700000001</v>
      </c>
      <c r="F721" s="13">
        <f ca="1">(TRUNC(PRODUCT($E$12:$E720),16))</f>
        <v>1.11939217520219</v>
      </c>
      <c r="G721" s="13">
        <f t="shared" ca="1" si="221"/>
        <v>1.0629347284510899</v>
      </c>
      <c r="H721" s="13">
        <f t="shared" ca="1" si="214"/>
        <v>1.0531146899999999</v>
      </c>
      <c r="I721" s="12">
        <f t="shared" si="222"/>
        <v>1.7500000000000002E-2</v>
      </c>
      <c r="J721" s="34">
        <f t="shared" si="223"/>
        <v>44606</v>
      </c>
      <c r="K721" s="2">
        <f t="shared" si="224"/>
        <v>114</v>
      </c>
      <c r="L721" s="17">
        <f t="shared" si="225"/>
        <v>114</v>
      </c>
      <c r="M721" s="11">
        <f t="shared" si="215"/>
        <v>1.0078790710000001</v>
      </c>
      <c r="N721" s="11">
        <f t="shared" ca="1" si="216"/>
        <v>1.061412255</v>
      </c>
      <c r="O721" s="17">
        <f t="shared" si="226"/>
        <v>0</v>
      </c>
      <c r="P721" s="13">
        <f t="shared" ca="1" si="217"/>
        <v>614.12255000000005</v>
      </c>
      <c r="Q721" s="20">
        <f t="shared" si="218"/>
        <v>0</v>
      </c>
      <c r="R721" s="13">
        <f t="shared" si="227"/>
        <v>0</v>
      </c>
      <c r="S721" s="4" t="str">
        <f t="shared" si="228"/>
        <v>A+J=</v>
      </c>
      <c r="T721" s="34">
        <f t="shared" si="229"/>
        <v>44788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42">
        <f t="shared" si="219"/>
        <v>44772</v>
      </c>
      <c r="B722" s="72">
        <f t="shared" ca="1" si="230"/>
        <v>10620.05845</v>
      </c>
      <c r="C722" s="6">
        <f t="shared" si="220"/>
        <v>10000</v>
      </c>
      <c r="D722" s="12">
        <f ca="1">IF(A722&lt;$B$1,VLOOKUP(A722,[1]DI!$A$4:$B$15000,2,FALSE),0)</f>
        <v>0</v>
      </c>
      <c r="E722" s="13">
        <f t="shared" ca="1" si="213"/>
        <v>1</v>
      </c>
      <c r="F722" s="13">
        <f ca="1">(TRUNC(PRODUCT($E$12:$E721),16))</f>
        <v>1.11994109154314</v>
      </c>
      <c r="G722" s="13">
        <f t="shared" ca="1" si="221"/>
        <v>1.0629347284510899</v>
      </c>
      <c r="H722" s="13">
        <f t="shared" ca="1" si="214"/>
        <v>1.0536311</v>
      </c>
      <c r="I722" s="12">
        <f t="shared" si="222"/>
        <v>1.7500000000000002E-2</v>
      </c>
      <c r="J722" s="34">
        <f t="shared" si="223"/>
        <v>44606</v>
      </c>
      <c r="K722" s="2">
        <f t="shared" si="224"/>
        <v>114</v>
      </c>
      <c r="L722" s="17">
        <f t="shared" si="225"/>
        <v>115</v>
      </c>
      <c r="M722" s="11">
        <f t="shared" si="215"/>
        <v>1.0079484599999999</v>
      </c>
      <c r="N722" s="11">
        <f t="shared" ca="1" si="216"/>
        <v>1.0620058450000001</v>
      </c>
      <c r="O722" s="17">
        <f t="shared" si="226"/>
        <v>0</v>
      </c>
      <c r="P722" s="13">
        <f t="shared" ca="1" si="217"/>
        <v>620.05844999999999</v>
      </c>
      <c r="Q722" s="20">
        <f t="shared" si="218"/>
        <v>0</v>
      </c>
      <c r="R722" s="13">
        <f t="shared" si="227"/>
        <v>0</v>
      </c>
      <c r="S722" s="4" t="str">
        <f t="shared" si="228"/>
        <v>A+J=</v>
      </c>
      <c r="T722" s="34">
        <f t="shared" si="229"/>
        <v>44788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42">
        <f t="shared" si="219"/>
        <v>44773</v>
      </c>
      <c r="B723" s="72">
        <f t="shared" ca="1" si="230"/>
        <v>10620.05845</v>
      </c>
      <c r="C723" s="6">
        <f t="shared" si="220"/>
        <v>10000</v>
      </c>
      <c r="D723" s="12">
        <f ca="1">IF(A723&lt;$B$1,VLOOKUP(A723,[1]DI!$A$4:$B$15000,2,FALSE),0)</f>
        <v>0</v>
      </c>
      <c r="E723" s="13">
        <f t="shared" ca="1" si="213"/>
        <v>1</v>
      </c>
      <c r="F723" s="13">
        <f ca="1">(TRUNC(PRODUCT($E$12:$E722),16))</f>
        <v>1.11994109154314</v>
      </c>
      <c r="G723" s="13">
        <f t="shared" ca="1" si="221"/>
        <v>1.0629347284510899</v>
      </c>
      <c r="H723" s="13">
        <f t="shared" ca="1" si="214"/>
        <v>1.0536311</v>
      </c>
      <c r="I723" s="12">
        <f t="shared" si="222"/>
        <v>1.7500000000000002E-2</v>
      </c>
      <c r="J723" s="34">
        <f t="shared" si="223"/>
        <v>44606</v>
      </c>
      <c r="K723" s="2">
        <f t="shared" si="224"/>
        <v>114</v>
      </c>
      <c r="L723" s="17">
        <f t="shared" si="225"/>
        <v>115</v>
      </c>
      <c r="M723" s="11">
        <f t="shared" si="215"/>
        <v>1.0079484599999999</v>
      </c>
      <c r="N723" s="11">
        <f t="shared" ca="1" si="216"/>
        <v>1.0620058450000001</v>
      </c>
      <c r="O723" s="17">
        <f t="shared" si="226"/>
        <v>0</v>
      </c>
      <c r="P723" s="13">
        <f t="shared" ca="1" si="217"/>
        <v>620.05844999999999</v>
      </c>
      <c r="Q723" s="20">
        <f t="shared" si="218"/>
        <v>0</v>
      </c>
      <c r="R723" s="13">
        <f t="shared" si="227"/>
        <v>0</v>
      </c>
      <c r="S723" s="4" t="str">
        <f t="shared" si="228"/>
        <v>A+J=</v>
      </c>
      <c r="T723" s="34">
        <f t="shared" si="229"/>
        <v>44788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42">
        <f t="shared" si="219"/>
        <v>44774</v>
      </c>
      <c r="B724" s="72">
        <f t="shared" ca="1" si="230"/>
        <v>10620.05845</v>
      </c>
      <c r="C724" s="6">
        <f t="shared" si="220"/>
        <v>10000</v>
      </c>
      <c r="D724" s="12">
        <f ca="1">IF(A724&lt;$B$1,VLOOKUP(A724,[1]DI!$A$4:$B$15000,2,FALSE),0)</f>
        <v>0.13150000000000001</v>
      </c>
      <c r="E724" s="13">
        <f t="shared" ca="1" si="213"/>
        <v>1.0004903700000001</v>
      </c>
      <c r="F724" s="13">
        <f ca="1">(TRUNC(PRODUCT($E$12:$E723),16))</f>
        <v>1.11994109154314</v>
      </c>
      <c r="G724" s="13">
        <f t="shared" ca="1" si="221"/>
        <v>1.0629347284510899</v>
      </c>
      <c r="H724" s="13">
        <f t="shared" ca="1" si="214"/>
        <v>1.0536311</v>
      </c>
      <c r="I724" s="12">
        <f t="shared" si="222"/>
        <v>1.7500000000000002E-2</v>
      </c>
      <c r="J724" s="34">
        <f t="shared" si="223"/>
        <v>44606</v>
      </c>
      <c r="K724" s="2">
        <f t="shared" si="224"/>
        <v>115</v>
      </c>
      <c r="L724" s="17">
        <f t="shared" si="225"/>
        <v>115</v>
      </c>
      <c r="M724" s="11">
        <f t="shared" si="215"/>
        <v>1.0079484599999999</v>
      </c>
      <c r="N724" s="11">
        <f t="shared" ca="1" si="216"/>
        <v>1.0620058450000001</v>
      </c>
      <c r="O724" s="17">
        <f t="shared" si="226"/>
        <v>0</v>
      </c>
      <c r="P724" s="13">
        <f t="shared" ca="1" si="217"/>
        <v>620.05844999999999</v>
      </c>
      <c r="Q724" s="20">
        <f t="shared" si="218"/>
        <v>0</v>
      </c>
      <c r="R724" s="13">
        <f t="shared" si="227"/>
        <v>0</v>
      </c>
      <c r="S724" s="4" t="str">
        <f t="shared" si="228"/>
        <v>A+J=</v>
      </c>
      <c r="T724" s="34">
        <f t="shared" si="229"/>
        <v>44788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42">
        <f t="shared" si="219"/>
        <v>44775</v>
      </c>
      <c r="B725" s="72">
        <f t="shared" ca="1" si="230"/>
        <v>10625.997719999999</v>
      </c>
      <c r="C725" s="6">
        <f t="shared" si="220"/>
        <v>10000</v>
      </c>
      <c r="D725" s="12">
        <f ca="1">IF(A725&lt;$B$1,VLOOKUP(A725,[1]DI!$A$4:$B$15000,2,FALSE),0)</f>
        <v>0.13150000000000001</v>
      </c>
      <c r="E725" s="13">
        <f t="shared" ca="1" si="213"/>
        <v>1.0004903700000001</v>
      </c>
      <c r="F725" s="13">
        <f ca="1">(TRUNC(PRODUCT($E$12:$E724),16))</f>
        <v>1.1204902770562</v>
      </c>
      <c r="G725" s="13">
        <f t="shared" ca="1" si="221"/>
        <v>1.0629347284510899</v>
      </c>
      <c r="H725" s="13">
        <f t="shared" ca="1" si="214"/>
        <v>1.0541477699999999</v>
      </c>
      <c r="I725" s="12">
        <f t="shared" si="222"/>
        <v>1.7500000000000002E-2</v>
      </c>
      <c r="J725" s="34">
        <f t="shared" si="223"/>
        <v>44606</v>
      </c>
      <c r="K725" s="2">
        <f t="shared" si="224"/>
        <v>116</v>
      </c>
      <c r="L725" s="17">
        <f t="shared" si="225"/>
        <v>116</v>
      </c>
      <c r="M725" s="11">
        <f t="shared" si="215"/>
        <v>1.0080178529999999</v>
      </c>
      <c r="N725" s="11">
        <f t="shared" ca="1" si="216"/>
        <v>1.062599772</v>
      </c>
      <c r="O725" s="17">
        <f t="shared" si="226"/>
        <v>0</v>
      </c>
      <c r="P725" s="13">
        <f t="shared" ca="1" si="217"/>
        <v>625.99771999999996</v>
      </c>
      <c r="Q725" s="20">
        <f t="shared" si="218"/>
        <v>0</v>
      </c>
      <c r="R725" s="13">
        <f t="shared" si="227"/>
        <v>0</v>
      </c>
      <c r="S725" s="4" t="str">
        <f t="shared" si="228"/>
        <v>A+J=</v>
      </c>
      <c r="T725" s="34">
        <f t="shared" si="229"/>
        <v>44788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42">
        <f t="shared" si="219"/>
        <v>44776</v>
      </c>
      <c r="B726" s="72">
        <f t="shared" ca="1" si="230"/>
        <v>10631.94039</v>
      </c>
      <c r="C726" s="6">
        <f t="shared" si="220"/>
        <v>10000</v>
      </c>
      <c r="D726" s="12">
        <f ca="1">IF(A726&lt;$B$1,VLOOKUP(A726,[1]DI!$A$4:$B$15000,2,FALSE),0)</f>
        <v>0.13150000000000001</v>
      </c>
      <c r="E726" s="13">
        <f t="shared" ca="1" si="213"/>
        <v>1.0004903700000001</v>
      </c>
      <c r="F726" s="13">
        <f ca="1">(TRUNC(PRODUCT($E$12:$E725),16))</f>
        <v>1.12103973187336</v>
      </c>
      <c r="G726" s="13">
        <f t="shared" ca="1" si="221"/>
        <v>1.0629347284510899</v>
      </c>
      <c r="H726" s="13">
        <f t="shared" ca="1" si="214"/>
        <v>1.0546647</v>
      </c>
      <c r="I726" s="12">
        <f t="shared" si="222"/>
        <v>1.7500000000000002E-2</v>
      </c>
      <c r="J726" s="34">
        <f t="shared" si="223"/>
        <v>44606</v>
      </c>
      <c r="K726" s="2">
        <f t="shared" si="224"/>
        <v>117</v>
      </c>
      <c r="L726" s="17">
        <f t="shared" si="225"/>
        <v>117</v>
      </c>
      <c r="M726" s="11">
        <f t="shared" si="215"/>
        <v>1.0080872519999999</v>
      </c>
      <c r="N726" s="11">
        <f t="shared" ca="1" si="216"/>
        <v>1.0631940390000001</v>
      </c>
      <c r="O726" s="17">
        <f t="shared" si="226"/>
        <v>0</v>
      </c>
      <c r="P726" s="13">
        <f t="shared" ca="1" si="217"/>
        <v>631.94038999999998</v>
      </c>
      <c r="Q726" s="20">
        <f t="shared" si="218"/>
        <v>0</v>
      </c>
      <c r="R726" s="13">
        <f t="shared" si="227"/>
        <v>0</v>
      </c>
      <c r="S726" s="4" t="str">
        <f t="shared" si="228"/>
        <v>A+J=</v>
      </c>
      <c r="T726" s="34">
        <f t="shared" si="229"/>
        <v>44788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42">
        <f t="shared" si="219"/>
        <v>44777</v>
      </c>
      <c r="B727" s="72">
        <f t="shared" ca="1" si="230"/>
        <v>10637.88623</v>
      </c>
      <c r="C727" s="6">
        <f t="shared" si="220"/>
        <v>10000</v>
      </c>
      <c r="D727" s="12">
        <f ca="1">IF(A727&lt;$B$1,VLOOKUP(A727,[1]DI!$A$4:$B$15000,2,FALSE),0)</f>
        <v>0.13650000000000001</v>
      </c>
      <c r="E727" s="13">
        <f t="shared" ca="1" si="213"/>
        <v>1.00050788</v>
      </c>
      <c r="F727" s="13">
        <f ca="1">(TRUNC(PRODUCT($E$12:$E726),16))</f>
        <v>1.1215894561266799</v>
      </c>
      <c r="G727" s="13">
        <f t="shared" ca="1" si="221"/>
        <v>1.0629347284510899</v>
      </c>
      <c r="H727" s="13">
        <f t="shared" ca="1" si="214"/>
        <v>1.05518187</v>
      </c>
      <c r="I727" s="12">
        <f t="shared" si="222"/>
        <v>1.7500000000000002E-2</v>
      </c>
      <c r="J727" s="34">
        <f t="shared" si="223"/>
        <v>44606</v>
      </c>
      <c r="K727" s="2">
        <f t="shared" si="224"/>
        <v>118</v>
      </c>
      <c r="L727" s="17">
        <f t="shared" si="225"/>
        <v>118</v>
      </c>
      <c r="M727" s="11">
        <f t="shared" si="215"/>
        <v>1.008156654</v>
      </c>
      <c r="N727" s="11">
        <f t="shared" ca="1" si="216"/>
        <v>1.063788623</v>
      </c>
      <c r="O727" s="17">
        <f t="shared" si="226"/>
        <v>0</v>
      </c>
      <c r="P727" s="13">
        <f t="shared" ca="1" si="217"/>
        <v>637.88622999999995</v>
      </c>
      <c r="Q727" s="20">
        <f t="shared" si="218"/>
        <v>0</v>
      </c>
      <c r="R727" s="13">
        <f t="shared" si="227"/>
        <v>0</v>
      </c>
      <c r="S727" s="4" t="str">
        <f t="shared" si="228"/>
        <v>A+J=</v>
      </c>
      <c r="T727" s="34">
        <f t="shared" si="229"/>
        <v>44788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42">
        <f t="shared" si="219"/>
        <v>44778</v>
      </c>
      <c r="B728" s="72">
        <f t="shared" ca="1" si="230"/>
        <v>10644.0218</v>
      </c>
      <c r="C728" s="6">
        <f t="shared" si="220"/>
        <v>10000</v>
      </c>
      <c r="D728" s="12">
        <f ca="1">IF(A728&lt;$B$1,VLOOKUP(A728,[1]DI!$A$4:$B$15000,2,FALSE),0)</f>
        <v>0.13650000000000001</v>
      </c>
      <c r="E728" s="13">
        <f t="shared" ca="1" si="213"/>
        <v>1.00050788</v>
      </c>
      <c r="F728" s="13">
        <f ca="1">(TRUNC(PRODUCT($E$12:$E727),16))</f>
        <v>1.12215908897966</v>
      </c>
      <c r="G728" s="13">
        <f t="shared" ca="1" si="221"/>
        <v>1.0629347284510899</v>
      </c>
      <c r="H728" s="13">
        <f t="shared" ca="1" si="214"/>
        <v>1.0557177799999999</v>
      </c>
      <c r="I728" s="12">
        <f t="shared" si="222"/>
        <v>1.7500000000000002E-2</v>
      </c>
      <c r="J728" s="34">
        <f t="shared" si="223"/>
        <v>44606</v>
      </c>
      <c r="K728" s="2">
        <f t="shared" si="224"/>
        <v>119</v>
      </c>
      <c r="L728" s="17">
        <f t="shared" si="225"/>
        <v>119</v>
      </c>
      <c r="M728" s="11">
        <f t="shared" si="215"/>
        <v>1.0082260620000001</v>
      </c>
      <c r="N728" s="11">
        <f t="shared" ca="1" si="216"/>
        <v>1.0644021800000001</v>
      </c>
      <c r="O728" s="17">
        <f t="shared" si="226"/>
        <v>0</v>
      </c>
      <c r="P728" s="13">
        <f t="shared" ca="1" si="217"/>
        <v>644.02179999999998</v>
      </c>
      <c r="Q728" s="20">
        <f t="shared" si="218"/>
        <v>0</v>
      </c>
      <c r="R728" s="13">
        <f t="shared" si="227"/>
        <v>0</v>
      </c>
      <c r="S728" s="4" t="str">
        <f t="shared" si="228"/>
        <v>A+J=</v>
      </c>
      <c r="T728" s="34">
        <f t="shared" si="229"/>
        <v>44788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42">
        <f t="shared" si="219"/>
        <v>44779</v>
      </c>
      <c r="B729" s="72">
        <f t="shared" ca="1" si="230"/>
        <v>10650.16087999</v>
      </c>
      <c r="C729" s="6">
        <f t="shared" si="220"/>
        <v>10000</v>
      </c>
      <c r="D729" s="12">
        <f ca="1">IF(A729&lt;$B$1,VLOOKUP(A729,[1]DI!$A$4:$B$15000,2,FALSE),0)</f>
        <v>0</v>
      </c>
      <c r="E729" s="13">
        <f t="shared" ca="1" si="213"/>
        <v>1</v>
      </c>
      <c r="F729" s="13">
        <f ca="1">(TRUNC(PRODUCT($E$12:$E728),16))</f>
        <v>1.1227290111377699</v>
      </c>
      <c r="G729" s="13">
        <f t="shared" ca="1" si="221"/>
        <v>1.0629347284510899</v>
      </c>
      <c r="H729" s="13">
        <f t="shared" ca="1" si="214"/>
        <v>1.05625396</v>
      </c>
      <c r="I729" s="12">
        <f t="shared" si="222"/>
        <v>1.7500000000000002E-2</v>
      </c>
      <c r="J729" s="34">
        <f t="shared" si="223"/>
        <v>44606</v>
      </c>
      <c r="K729" s="2">
        <f t="shared" si="224"/>
        <v>119</v>
      </c>
      <c r="L729" s="17">
        <f t="shared" si="225"/>
        <v>120</v>
      </c>
      <c r="M729" s="11">
        <f t="shared" si="215"/>
        <v>1.0082954749999999</v>
      </c>
      <c r="N729" s="11">
        <f t="shared" ca="1" si="216"/>
        <v>1.0650160879999999</v>
      </c>
      <c r="O729" s="17">
        <f t="shared" si="226"/>
        <v>0</v>
      </c>
      <c r="P729" s="13">
        <f t="shared" ca="1" si="217"/>
        <v>650.16087999000001</v>
      </c>
      <c r="Q729" s="20">
        <f t="shared" si="218"/>
        <v>0</v>
      </c>
      <c r="R729" s="13">
        <f t="shared" si="227"/>
        <v>0</v>
      </c>
      <c r="S729" s="4" t="str">
        <f t="shared" si="228"/>
        <v>A+J=</v>
      </c>
      <c r="T729" s="34">
        <f t="shared" si="229"/>
        <v>44788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42">
        <f t="shared" si="219"/>
        <v>44780</v>
      </c>
      <c r="B730" s="72">
        <f t="shared" ca="1" si="230"/>
        <v>10650.16087999</v>
      </c>
      <c r="C730" s="6">
        <f t="shared" si="220"/>
        <v>10000</v>
      </c>
      <c r="D730" s="12">
        <f ca="1">IF(A730&lt;$B$1,VLOOKUP(A730,[1]DI!$A$4:$B$15000,2,FALSE),0)</f>
        <v>0</v>
      </c>
      <c r="E730" s="13">
        <f t="shared" ca="1" si="213"/>
        <v>1</v>
      </c>
      <c r="F730" s="13">
        <f ca="1">(TRUNC(PRODUCT($E$12:$E729),16))</f>
        <v>1.1227290111377699</v>
      </c>
      <c r="G730" s="13">
        <f t="shared" ca="1" si="221"/>
        <v>1.0629347284510899</v>
      </c>
      <c r="H730" s="13">
        <f t="shared" ca="1" si="214"/>
        <v>1.05625396</v>
      </c>
      <c r="I730" s="12">
        <f t="shared" si="222"/>
        <v>1.7500000000000002E-2</v>
      </c>
      <c r="J730" s="34">
        <f t="shared" si="223"/>
        <v>44606</v>
      </c>
      <c r="K730" s="2">
        <f t="shared" si="224"/>
        <v>119</v>
      </c>
      <c r="L730" s="17">
        <f t="shared" si="225"/>
        <v>120</v>
      </c>
      <c r="M730" s="11">
        <f t="shared" si="215"/>
        <v>1.0082954749999999</v>
      </c>
      <c r="N730" s="11">
        <f t="shared" ca="1" si="216"/>
        <v>1.0650160879999999</v>
      </c>
      <c r="O730" s="17">
        <f t="shared" si="226"/>
        <v>0</v>
      </c>
      <c r="P730" s="13">
        <f t="shared" ca="1" si="217"/>
        <v>650.16087999000001</v>
      </c>
      <c r="Q730" s="20">
        <f t="shared" si="218"/>
        <v>0</v>
      </c>
      <c r="R730" s="13">
        <f t="shared" si="227"/>
        <v>0</v>
      </c>
      <c r="S730" s="4" t="str">
        <f t="shared" si="228"/>
        <v>A+J=</v>
      </c>
      <c r="T730" s="34">
        <f t="shared" si="229"/>
        <v>44788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42">
        <f t="shared" si="219"/>
        <v>44781</v>
      </c>
      <c r="B731" s="72">
        <f t="shared" ca="1" si="230"/>
        <v>10650.16087999</v>
      </c>
      <c r="C731" s="6">
        <f t="shared" si="220"/>
        <v>10000</v>
      </c>
      <c r="D731" s="12">
        <f ca="1">IF(A731&lt;$B$1,VLOOKUP(A731,[1]DI!$A$4:$B$15000,2,FALSE),0)</f>
        <v>0.13650000000000001</v>
      </c>
      <c r="E731" s="13">
        <f t="shared" ca="1" si="213"/>
        <v>1.00050788</v>
      </c>
      <c r="F731" s="13">
        <f ca="1">(TRUNC(PRODUCT($E$12:$E730),16))</f>
        <v>1.1227290111377699</v>
      </c>
      <c r="G731" s="13">
        <f t="shared" ca="1" si="221"/>
        <v>1.0629347284510899</v>
      </c>
      <c r="H731" s="13">
        <f t="shared" ca="1" si="214"/>
        <v>1.05625396</v>
      </c>
      <c r="I731" s="12">
        <f t="shared" si="222"/>
        <v>1.7500000000000002E-2</v>
      </c>
      <c r="J731" s="34">
        <f t="shared" si="223"/>
        <v>44606</v>
      </c>
      <c r="K731" s="2">
        <f t="shared" si="224"/>
        <v>120</v>
      </c>
      <c r="L731" s="17">
        <f t="shared" si="225"/>
        <v>120</v>
      </c>
      <c r="M731" s="11">
        <f t="shared" si="215"/>
        <v>1.0082954749999999</v>
      </c>
      <c r="N731" s="11">
        <f t="shared" ca="1" si="216"/>
        <v>1.0650160879999999</v>
      </c>
      <c r="O731" s="17">
        <f t="shared" si="226"/>
        <v>0</v>
      </c>
      <c r="P731" s="13">
        <f t="shared" ca="1" si="217"/>
        <v>650.16087999000001</v>
      </c>
      <c r="Q731" s="20">
        <f t="shared" si="218"/>
        <v>0</v>
      </c>
      <c r="R731" s="13">
        <f t="shared" si="227"/>
        <v>0</v>
      </c>
      <c r="S731" s="4" t="str">
        <f t="shared" si="228"/>
        <v>A+J=</v>
      </c>
      <c r="T731" s="34">
        <f t="shared" si="229"/>
        <v>44788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42">
        <f t="shared" si="219"/>
        <v>44782</v>
      </c>
      <c r="B732" s="72">
        <f t="shared" ca="1" si="230"/>
        <v>10656.30348</v>
      </c>
      <c r="C732" s="6">
        <f t="shared" si="220"/>
        <v>10000</v>
      </c>
      <c r="D732" s="12">
        <f ca="1">IF(A732&lt;$B$1,VLOOKUP(A732,[1]DI!$A$4:$B$15000,2,FALSE),0)</f>
        <v>0.13650000000000001</v>
      </c>
      <c r="E732" s="13">
        <f t="shared" ca="1" si="213"/>
        <v>1.00050788</v>
      </c>
      <c r="F732" s="13">
        <f ca="1">(TRUNC(PRODUCT($E$12:$E731),16))</f>
        <v>1.1232992227479499</v>
      </c>
      <c r="G732" s="13">
        <f t="shared" ca="1" si="221"/>
        <v>1.0629347284510899</v>
      </c>
      <c r="H732" s="13">
        <f t="shared" ca="1" si="214"/>
        <v>1.0567904100000001</v>
      </c>
      <c r="I732" s="12">
        <f t="shared" si="222"/>
        <v>1.7500000000000002E-2</v>
      </c>
      <c r="J732" s="34">
        <f t="shared" si="223"/>
        <v>44606</v>
      </c>
      <c r="K732" s="2">
        <f t="shared" si="224"/>
        <v>121</v>
      </c>
      <c r="L732" s="17">
        <f t="shared" si="225"/>
        <v>121</v>
      </c>
      <c r="M732" s="11">
        <f t="shared" si="215"/>
        <v>1.0083648919999999</v>
      </c>
      <c r="N732" s="11">
        <f t="shared" ca="1" si="216"/>
        <v>1.065630348</v>
      </c>
      <c r="O732" s="17">
        <f t="shared" si="226"/>
        <v>0</v>
      </c>
      <c r="P732" s="13">
        <f t="shared" ca="1" si="217"/>
        <v>656.30348000000004</v>
      </c>
      <c r="Q732" s="20">
        <f t="shared" si="218"/>
        <v>0</v>
      </c>
      <c r="R732" s="13">
        <f t="shared" si="227"/>
        <v>0</v>
      </c>
      <c r="S732" s="4" t="str">
        <f t="shared" si="228"/>
        <v>A+J=</v>
      </c>
      <c r="T732" s="34">
        <f t="shared" si="229"/>
        <v>44788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42">
        <f t="shared" si="219"/>
        <v>44783</v>
      </c>
      <c r="B733" s="72">
        <f t="shared" ca="1" si="230"/>
        <v>10662.44959</v>
      </c>
      <c r="C733" s="6">
        <f t="shared" si="220"/>
        <v>10000</v>
      </c>
      <c r="D733" s="12">
        <f ca="1">IF(A733&lt;$B$1,VLOOKUP(A733,[1]DI!$A$4:$B$15000,2,FALSE),0)</f>
        <v>0.13650000000000001</v>
      </c>
      <c r="E733" s="13">
        <f t="shared" ca="1" si="213"/>
        <v>1.00050788</v>
      </c>
      <c r="F733" s="13">
        <f ca="1">(TRUNC(PRODUCT($E$12:$E732),16))</f>
        <v>1.1238697239572</v>
      </c>
      <c r="G733" s="13">
        <f t="shared" ca="1" si="221"/>
        <v>1.0629347284510899</v>
      </c>
      <c r="H733" s="13">
        <f t="shared" ca="1" si="214"/>
        <v>1.05732713</v>
      </c>
      <c r="I733" s="12">
        <f t="shared" si="222"/>
        <v>1.7500000000000002E-2</v>
      </c>
      <c r="J733" s="34">
        <f t="shared" si="223"/>
        <v>44606</v>
      </c>
      <c r="K733" s="2">
        <f t="shared" si="224"/>
        <v>122</v>
      </c>
      <c r="L733" s="17">
        <f t="shared" si="225"/>
        <v>122</v>
      </c>
      <c r="M733" s="11">
        <f t="shared" si="215"/>
        <v>1.0084343140000001</v>
      </c>
      <c r="N733" s="11">
        <f t="shared" ca="1" si="216"/>
        <v>1.066244959</v>
      </c>
      <c r="O733" s="17">
        <f t="shared" si="226"/>
        <v>0</v>
      </c>
      <c r="P733" s="13">
        <f t="shared" ca="1" si="217"/>
        <v>662.44958999999994</v>
      </c>
      <c r="Q733" s="20">
        <f t="shared" si="218"/>
        <v>0</v>
      </c>
      <c r="R733" s="13">
        <f t="shared" si="227"/>
        <v>0</v>
      </c>
      <c r="S733" s="4" t="str">
        <f t="shared" si="228"/>
        <v>A+J=</v>
      </c>
      <c r="T733" s="34">
        <f t="shared" si="229"/>
        <v>44788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42">
        <f t="shared" si="219"/>
        <v>44784</v>
      </c>
      <c r="B734" s="72">
        <f t="shared" ca="1" si="230"/>
        <v>10668.599219989999</v>
      </c>
      <c r="C734" s="6">
        <f t="shared" si="220"/>
        <v>10000</v>
      </c>
      <c r="D734" s="12">
        <v>0.13650000000000001</v>
      </c>
      <c r="E734" s="13">
        <f t="shared" si="213"/>
        <v>1.00050788</v>
      </c>
      <c r="F734" s="13">
        <f ca="1">(TRUNC(PRODUCT($E$12:$E733),16))</f>
        <v>1.1244405149126</v>
      </c>
      <c r="G734" s="13">
        <f t="shared" ca="1" si="221"/>
        <v>1.0629347284510899</v>
      </c>
      <c r="H734" s="13">
        <f t="shared" ca="1" si="214"/>
        <v>1.0578641200000001</v>
      </c>
      <c r="I734" s="12">
        <f t="shared" si="222"/>
        <v>1.7500000000000002E-2</v>
      </c>
      <c r="J734" s="34">
        <f t="shared" si="223"/>
        <v>44606</v>
      </c>
      <c r="K734" s="2">
        <f t="shared" si="224"/>
        <v>123</v>
      </c>
      <c r="L734" s="17">
        <f t="shared" si="225"/>
        <v>123</v>
      </c>
      <c r="M734" s="11">
        <f t="shared" si="215"/>
        <v>1.008503741</v>
      </c>
      <c r="N734" s="11">
        <f t="shared" ca="1" si="216"/>
        <v>1.0668599219999999</v>
      </c>
      <c r="O734" s="17">
        <f t="shared" si="226"/>
        <v>0</v>
      </c>
      <c r="P734" s="13">
        <f t="shared" ca="1" si="217"/>
        <v>668.59921999000005</v>
      </c>
      <c r="Q734" s="20">
        <f t="shared" si="218"/>
        <v>0</v>
      </c>
      <c r="R734" s="13">
        <f t="shared" si="227"/>
        <v>0</v>
      </c>
      <c r="S734" s="4" t="str">
        <f t="shared" si="228"/>
        <v>A+J=</v>
      </c>
      <c r="T734" s="34">
        <f t="shared" si="229"/>
        <v>44788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42">
        <f t="shared" si="219"/>
        <v>44785</v>
      </c>
      <c r="B735" s="72">
        <f t="shared" ca="1" si="230"/>
        <v>10674.752479999999</v>
      </c>
      <c r="C735" s="6">
        <f t="shared" si="220"/>
        <v>10000</v>
      </c>
      <c r="D735" s="12">
        <v>0.13650000000000001</v>
      </c>
      <c r="E735" s="13">
        <f t="shared" si="213"/>
        <v>1.00050788</v>
      </c>
      <c r="F735" s="13">
        <f ca="1">(TRUNC(PRODUCT($E$12:$E734),16))</f>
        <v>1.12501159576131</v>
      </c>
      <c r="G735" s="13">
        <f t="shared" ca="1" si="221"/>
        <v>1.0629347284510899</v>
      </c>
      <c r="H735" s="13">
        <f t="shared" ca="1" si="214"/>
        <v>1.05840139</v>
      </c>
      <c r="I735" s="12">
        <f t="shared" si="222"/>
        <v>1.7500000000000002E-2</v>
      </c>
      <c r="J735" s="34">
        <f t="shared" si="223"/>
        <v>44606</v>
      </c>
      <c r="K735" s="2">
        <f t="shared" si="224"/>
        <v>124</v>
      </c>
      <c r="L735" s="17">
        <f t="shared" si="225"/>
        <v>124</v>
      </c>
      <c r="M735" s="11">
        <f t="shared" si="215"/>
        <v>1.008573173</v>
      </c>
      <c r="N735" s="11">
        <f t="shared" ca="1" si="216"/>
        <v>1.067475248</v>
      </c>
      <c r="O735" s="17">
        <f t="shared" si="226"/>
        <v>0</v>
      </c>
      <c r="P735" s="13">
        <f t="shared" ca="1" si="217"/>
        <v>674.75247999999999</v>
      </c>
      <c r="Q735" s="20">
        <f t="shared" si="218"/>
        <v>0</v>
      </c>
      <c r="R735" s="13">
        <f t="shared" si="227"/>
        <v>0</v>
      </c>
      <c r="S735" s="4" t="str">
        <f t="shared" si="228"/>
        <v>A+J=</v>
      </c>
      <c r="T735" s="34">
        <f t="shared" si="229"/>
        <v>44788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42">
        <f t="shared" si="219"/>
        <v>44786</v>
      </c>
      <c r="B736" s="72">
        <f t="shared" ca="1" si="230"/>
        <v>10680.90924999</v>
      </c>
      <c r="C736" s="6">
        <f t="shared" si="220"/>
        <v>10000</v>
      </c>
      <c r="D736" s="12">
        <f ca="1">IF(A736&lt;$B$1,VLOOKUP(A736,[1]DI!$A$4:$B$15000,2,FALSE),0)</f>
        <v>0</v>
      </c>
      <c r="E736" s="13">
        <f t="shared" ca="1" si="213"/>
        <v>1</v>
      </c>
      <c r="F736" s="13">
        <f ca="1">(TRUNC(PRODUCT($E$12:$E735),16))</f>
        <v>1.1255829666505699</v>
      </c>
      <c r="G736" s="13">
        <f t="shared" ca="1" si="221"/>
        <v>1.0629347284510899</v>
      </c>
      <c r="H736" s="13">
        <f t="shared" ca="1" si="214"/>
        <v>1.0589389300000001</v>
      </c>
      <c r="I736" s="12">
        <f t="shared" si="222"/>
        <v>1.7500000000000002E-2</v>
      </c>
      <c r="J736" s="34">
        <f t="shared" si="223"/>
        <v>44606</v>
      </c>
      <c r="K736" s="2">
        <f t="shared" si="224"/>
        <v>124</v>
      </c>
      <c r="L736" s="17">
        <f t="shared" si="225"/>
        <v>125</v>
      </c>
      <c r="M736" s="11">
        <f t="shared" si="215"/>
        <v>1.008642609</v>
      </c>
      <c r="N736" s="11">
        <f t="shared" ca="1" si="216"/>
        <v>1.0680909249999999</v>
      </c>
      <c r="O736" s="17">
        <f t="shared" si="226"/>
        <v>0</v>
      </c>
      <c r="P736" s="13">
        <f t="shared" ca="1" si="217"/>
        <v>680.90924999000003</v>
      </c>
      <c r="Q736" s="20">
        <f t="shared" si="218"/>
        <v>0</v>
      </c>
      <c r="R736" s="13">
        <f t="shared" si="227"/>
        <v>0</v>
      </c>
      <c r="S736" s="4" t="str">
        <f t="shared" si="228"/>
        <v>A+J=</v>
      </c>
      <c r="T736" s="34">
        <f t="shared" si="229"/>
        <v>44788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42">
        <f t="shared" si="219"/>
        <v>44787</v>
      </c>
      <c r="B737" s="72">
        <f t="shared" ca="1" si="230"/>
        <v>10680.90924999</v>
      </c>
      <c r="C737" s="6">
        <f t="shared" si="220"/>
        <v>10000</v>
      </c>
      <c r="D737" s="12">
        <f ca="1">IF(A737&lt;$B$1,VLOOKUP(A737,[1]DI!$A$4:$B$15000,2,FALSE),0)</f>
        <v>0</v>
      </c>
      <c r="E737" s="13">
        <f t="shared" ca="1" si="213"/>
        <v>1</v>
      </c>
      <c r="F737" s="13">
        <f ca="1">(TRUNC(PRODUCT($E$12:$E736),16))</f>
        <v>1.1255829666505699</v>
      </c>
      <c r="G737" s="13">
        <f t="shared" ca="1" si="221"/>
        <v>1.0629347284510899</v>
      </c>
      <c r="H737" s="13">
        <f t="shared" ca="1" si="214"/>
        <v>1.0589389300000001</v>
      </c>
      <c r="I737" s="12">
        <f t="shared" si="222"/>
        <v>1.7500000000000002E-2</v>
      </c>
      <c r="J737" s="34">
        <f t="shared" si="223"/>
        <v>44606</v>
      </c>
      <c r="K737" s="2">
        <f t="shared" si="224"/>
        <v>124</v>
      </c>
      <c r="L737" s="17">
        <f t="shared" si="225"/>
        <v>125</v>
      </c>
      <c r="M737" s="11">
        <f t="shared" si="215"/>
        <v>1.008642609</v>
      </c>
      <c r="N737" s="11">
        <f t="shared" ca="1" si="216"/>
        <v>1.0680909249999999</v>
      </c>
      <c r="O737" s="17">
        <f t="shared" si="226"/>
        <v>0</v>
      </c>
      <c r="P737" s="13">
        <f t="shared" ca="1" si="217"/>
        <v>680.90924999000003</v>
      </c>
      <c r="Q737" s="20">
        <f t="shared" si="218"/>
        <v>0</v>
      </c>
      <c r="R737" s="13">
        <f t="shared" si="227"/>
        <v>0</v>
      </c>
      <c r="S737" s="4" t="str">
        <f t="shared" si="228"/>
        <v>A+J=</v>
      </c>
      <c r="T737" s="34">
        <f t="shared" si="229"/>
        <v>44788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42">
        <f t="shared" si="219"/>
        <v>44788</v>
      </c>
      <c r="B738" s="72">
        <f t="shared" ca="1" si="230"/>
        <v>10680.90924999</v>
      </c>
      <c r="C738" s="6">
        <f t="shared" si="220"/>
        <v>10000</v>
      </c>
      <c r="D738" s="12">
        <f ca="1">IF(A738&lt;$B$1,VLOOKUP(A738,[1]DI!$A$4:$B$15000,2,FALSE),0)</f>
        <v>0.13650000000000001</v>
      </c>
      <c r="E738" s="13">
        <f t="shared" ca="1" si="213"/>
        <v>1.00050788</v>
      </c>
      <c r="F738" s="13">
        <f ca="1">(TRUNC(PRODUCT($E$12:$E737),16))</f>
        <v>1.1255829666505699</v>
      </c>
      <c r="G738" s="13">
        <f t="shared" ca="1" si="221"/>
        <v>1.0629347284510899</v>
      </c>
      <c r="H738" s="13">
        <f t="shared" ca="1" si="214"/>
        <v>1.0589389300000001</v>
      </c>
      <c r="I738" s="12">
        <f t="shared" si="222"/>
        <v>1.7500000000000002E-2</v>
      </c>
      <c r="J738" s="34">
        <f t="shared" si="223"/>
        <v>44606</v>
      </c>
      <c r="K738" s="2">
        <f t="shared" si="224"/>
        <v>125</v>
      </c>
      <c r="L738" s="17">
        <f t="shared" si="225"/>
        <v>125</v>
      </c>
      <c r="M738" s="11">
        <f t="shared" si="215"/>
        <v>1.008642609</v>
      </c>
      <c r="N738" s="11">
        <f t="shared" ca="1" si="216"/>
        <v>1.0680909249999999</v>
      </c>
      <c r="O738" s="17">
        <f t="shared" si="226"/>
        <v>4</v>
      </c>
      <c r="P738" s="13">
        <f t="shared" ca="1" si="217"/>
        <v>680.90924999000003</v>
      </c>
      <c r="Q738" s="20">
        <f t="shared" si="218"/>
        <v>1</v>
      </c>
      <c r="R738" s="13">
        <f t="shared" si="227"/>
        <v>10000</v>
      </c>
      <c r="S738" s="4" t="str">
        <f t="shared" si="228"/>
        <v>A+J=</v>
      </c>
      <c r="T738" s="34">
        <f t="shared" si="229"/>
        <v>44788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42">
        <f t="shared" si="219"/>
        <v>44789</v>
      </c>
      <c r="B739" s="72">
        <f t="shared" ca="1" si="230"/>
        <v>0</v>
      </c>
      <c r="C739" s="6">
        <f t="shared" si="220"/>
        <v>0</v>
      </c>
      <c r="D739" s="12">
        <f ca="1">IF(A739&lt;$B$1,VLOOKUP(A739,[1]DI!$A$4:$B$15000,2,FALSE),0)</f>
        <v>0.13650000000000001</v>
      </c>
      <c r="E739" s="13">
        <f t="shared" ca="1" si="213"/>
        <v>1.00050788</v>
      </c>
      <c r="F739" s="13">
        <f ca="1">(TRUNC(PRODUCT($E$12:$E738),16))</f>
        <v>1.1261546277276699</v>
      </c>
      <c r="G739" s="13">
        <f t="shared" ca="1" si="221"/>
        <v>1.1255829666505699</v>
      </c>
      <c r="H739" s="13">
        <f t="shared" ca="1" si="214"/>
        <v>1.00050788</v>
      </c>
      <c r="I739" s="12">
        <f t="shared" si="222"/>
        <v>1.7500000000000002E-2</v>
      </c>
      <c r="J739" s="34">
        <f t="shared" si="223"/>
        <v>44788</v>
      </c>
      <c r="K739" s="2">
        <f t="shared" si="224"/>
        <v>1</v>
      </c>
      <c r="L739" s="17">
        <f t="shared" si="225"/>
        <v>1</v>
      </c>
      <c r="M739" s="11">
        <f t="shared" si="215"/>
        <v>1.000068846</v>
      </c>
      <c r="N739" s="11">
        <f t="shared" ca="1" si="216"/>
        <v>1.000576761</v>
      </c>
      <c r="O739" s="17">
        <f t="shared" si="226"/>
        <v>0</v>
      </c>
      <c r="P739" s="13">
        <f t="shared" ca="1" si="217"/>
        <v>0</v>
      </c>
      <c r="Q739" s="20">
        <f t="shared" si="218"/>
        <v>0</v>
      </c>
      <c r="R739" s="13">
        <f t="shared" si="227"/>
        <v>0</v>
      </c>
      <c r="S739" s="4" t="str">
        <f t="shared" si="228"/>
        <v>J=</v>
      </c>
      <c r="T739" s="34">
        <f t="shared" si="229"/>
        <v>44971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42">
        <f t="shared" si="219"/>
        <v>44790</v>
      </c>
      <c r="B740" s="72">
        <f t="shared" ca="1" si="230"/>
        <v>0</v>
      </c>
      <c r="C740" s="6">
        <f t="shared" si="220"/>
        <v>0</v>
      </c>
      <c r="D740" s="12">
        <f ca="1">IF(A740&lt;$B$1,VLOOKUP(A740,[1]DI!$A$4:$B$15000,2,FALSE),0)</f>
        <v>0.13650000000000001</v>
      </c>
      <c r="E740" s="13">
        <f t="shared" ca="1" si="213"/>
        <v>1.00050788</v>
      </c>
      <c r="F740" s="13">
        <f ca="1">(TRUNC(PRODUCT($E$12:$E739),16))</f>
        <v>1.1267265791400001</v>
      </c>
      <c r="G740" s="13">
        <f t="shared" ca="1" si="221"/>
        <v>1.1255829666505699</v>
      </c>
      <c r="H740" s="13">
        <f t="shared" ca="1" si="214"/>
        <v>1.00101602</v>
      </c>
      <c r="I740" s="12">
        <f t="shared" si="222"/>
        <v>1.7500000000000002E-2</v>
      </c>
      <c r="J740" s="34">
        <f t="shared" si="223"/>
        <v>44788</v>
      </c>
      <c r="K740" s="2">
        <f t="shared" si="224"/>
        <v>2</v>
      </c>
      <c r="L740" s="17">
        <f t="shared" si="225"/>
        <v>2</v>
      </c>
      <c r="M740" s="11">
        <f t="shared" si="215"/>
        <v>1.000137697</v>
      </c>
      <c r="N740" s="11">
        <f t="shared" ca="1" si="216"/>
        <v>1.001153857</v>
      </c>
      <c r="O740" s="17">
        <f t="shared" si="226"/>
        <v>0</v>
      </c>
      <c r="P740" s="13">
        <f t="shared" ca="1" si="217"/>
        <v>0</v>
      </c>
      <c r="Q740" s="20">
        <f t="shared" si="218"/>
        <v>0</v>
      </c>
      <c r="R740" s="13">
        <f t="shared" si="227"/>
        <v>0</v>
      </c>
      <c r="S740" s="4" t="str">
        <f t="shared" si="228"/>
        <v>J=</v>
      </c>
      <c r="T740" s="34">
        <f t="shared" si="229"/>
        <v>44971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42">
        <f t="shared" si="219"/>
        <v>44791</v>
      </c>
      <c r="B741" s="72">
        <f t="shared" ca="1" si="230"/>
        <v>0</v>
      </c>
      <c r="C741" s="6">
        <f t="shared" si="220"/>
        <v>0</v>
      </c>
      <c r="D741" s="12">
        <f ca="1">IF(A741&lt;$B$1,VLOOKUP(A741,[1]DI!$A$4:$B$15000,2,FALSE),0)</f>
        <v>0.13650000000000001</v>
      </c>
      <c r="E741" s="13">
        <f t="shared" ca="1" si="213"/>
        <v>1.00050788</v>
      </c>
      <c r="F741" s="13">
        <f ca="1">(TRUNC(PRODUCT($E$12:$E740),16))</f>
        <v>1.1272988210350099</v>
      </c>
      <c r="G741" s="13">
        <f t="shared" ca="1" si="221"/>
        <v>1.1255829666505699</v>
      </c>
      <c r="H741" s="13">
        <f t="shared" ca="1" si="214"/>
        <v>1.00152441</v>
      </c>
      <c r="I741" s="12">
        <f t="shared" si="222"/>
        <v>1.7500000000000002E-2</v>
      </c>
      <c r="J741" s="34">
        <f t="shared" si="223"/>
        <v>44788</v>
      </c>
      <c r="K741" s="2">
        <f t="shared" si="224"/>
        <v>3</v>
      </c>
      <c r="L741" s="17">
        <f t="shared" si="225"/>
        <v>3</v>
      </c>
      <c r="M741" s="11">
        <f t="shared" si="215"/>
        <v>1.0002065529999999</v>
      </c>
      <c r="N741" s="11">
        <f t="shared" ca="1" si="216"/>
        <v>1.0017312780000001</v>
      </c>
      <c r="O741" s="17">
        <f t="shared" si="226"/>
        <v>0</v>
      </c>
      <c r="P741" s="13">
        <f t="shared" ca="1" si="217"/>
        <v>0</v>
      </c>
      <c r="Q741" s="20">
        <f t="shared" si="218"/>
        <v>0</v>
      </c>
      <c r="R741" s="13">
        <f t="shared" si="227"/>
        <v>0</v>
      </c>
      <c r="S741" s="4" t="str">
        <f t="shared" si="228"/>
        <v>J=</v>
      </c>
      <c r="T741" s="34">
        <f t="shared" si="229"/>
        <v>44971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42">
        <f t="shared" si="219"/>
        <v>44792</v>
      </c>
      <c r="B742" s="72">
        <f t="shared" ca="1" si="230"/>
        <v>0</v>
      </c>
      <c r="C742" s="6">
        <f t="shared" si="220"/>
        <v>0</v>
      </c>
      <c r="D742" s="12">
        <f ca="1">IF(A742&lt;$B$1,VLOOKUP(A742,[1]DI!$A$4:$B$15000,2,FALSE),0)</f>
        <v>0.13650000000000001</v>
      </c>
      <c r="E742" s="13">
        <f t="shared" ca="1" si="213"/>
        <v>1.00050788</v>
      </c>
      <c r="F742" s="13">
        <f ca="1">(TRUNC(PRODUCT($E$12:$E741),16))</f>
        <v>1.12787135356024</v>
      </c>
      <c r="G742" s="13">
        <f t="shared" ca="1" si="221"/>
        <v>1.1255829666505699</v>
      </c>
      <c r="H742" s="13">
        <f t="shared" ca="1" si="214"/>
        <v>1.00203307</v>
      </c>
      <c r="I742" s="12">
        <f t="shared" si="222"/>
        <v>1.7500000000000002E-2</v>
      </c>
      <c r="J742" s="34">
        <f t="shared" si="223"/>
        <v>44788</v>
      </c>
      <c r="K742" s="2">
        <f t="shared" si="224"/>
        <v>4</v>
      </c>
      <c r="L742" s="17">
        <f t="shared" si="225"/>
        <v>4</v>
      </c>
      <c r="M742" s="11">
        <f t="shared" si="215"/>
        <v>1.000275413</v>
      </c>
      <c r="N742" s="11">
        <f t="shared" ca="1" si="216"/>
        <v>1.0023090429999999</v>
      </c>
      <c r="O742" s="17">
        <f t="shared" si="226"/>
        <v>0</v>
      </c>
      <c r="P742" s="13">
        <f t="shared" ca="1" si="217"/>
        <v>0</v>
      </c>
      <c r="Q742" s="20">
        <f t="shared" si="218"/>
        <v>0</v>
      </c>
      <c r="R742" s="13">
        <f t="shared" si="227"/>
        <v>0</v>
      </c>
      <c r="S742" s="4" t="str">
        <f t="shared" si="228"/>
        <v>J=</v>
      </c>
      <c r="T742" s="34">
        <f t="shared" si="229"/>
        <v>44971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42">
        <f t="shared" si="219"/>
        <v>44793</v>
      </c>
      <c r="B743" s="72">
        <f t="shared" ca="1" si="230"/>
        <v>0</v>
      </c>
      <c r="C743" s="6">
        <f t="shared" si="220"/>
        <v>0</v>
      </c>
      <c r="D743" s="12">
        <f ca="1">IF(A743&lt;$B$1,VLOOKUP(A743,[1]DI!$A$4:$B$15000,2,FALSE),0)</f>
        <v>0</v>
      </c>
      <c r="E743" s="13">
        <f t="shared" ca="1" si="213"/>
        <v>1</v>
      </c>
      <c r="F743" s="13">
        <f ca="1">(TRUNC(PRODUCT($E$12:$E742),16))</f>
        <v>1.12844417686329</v>
      </c>
      <c r="G743" s="13">
        <f t="shared" ca="1" si="221"/>
        <v>1.1255829666505699</v>
      </c>
      <c r="H743" s="13">
        <f t="shared" ca="1" si="214"/>
        <v>1.0025419799999999</v>
      </c>
      <c r="I743" s="12">
        <f t="shared" si="222"/>
        <v>1.7500000000000002E-2</v>
      </c>
      <c r="J743" s="34">
        <f t="shared" si="223"/>
        <v>44788</v>
      </c>
      <c r="K743" s="2">
        <f t="shared" si="224"/>
        <v>4</v>
      </c>
      <c r="L743" s="17">
        <f t="shared" si="225"/>
        <v>5</v>
      </c>
      <c r="M743" s="11">
        <f t="shared" si="215"/>
        <v>1.000344278</v>
      </c>
      <c r="N743" s="11">
        <f t="shared" ca="1" si="216"/>
        <v>1.002887133</v>
      </c>
      <c r="O743" s="17">
        <f t="shared" si="226"/>
        <v>0</v>
      </c>
      <c r="P743" s="13">
        <f t="shared" ca="1" si="217"/>
        <v>0</v>
      </c>
      <c r="Q743" s="20">
        <f t="shared" si="218"/>
        <v>0</v>
      </c>
      <c r="R743" s="13">
        <f t="shared" si="227"/>
        <v>0</v>
      </c>
      <c r="S743" s="4" t="str">
        <f t="shared" si="228"/>
        <v>J=</v>
      </c>
      <c r="T743" s="34">
        <f t="shared" si="229"/>
        <v>44971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42">
        <f t="shared" si="219"/>
        <v>44794</v>
      </c>
      <c r="B744" s="72">
        <f t="shared" ca="1" si="230"/>
        <v>0</v>
      </c>
      <c r="C744" s="6">
        <f t="shared" si="220"/>
        <v>0</v>
      </c>
      <c r="D744" s="12">
        <f ca="1">IF(A744&lt;$B$1,VLOOKUP(A744,[1]DI!$A$4:$B$15000,2,FALSE),0)</f>
        <v>0</v>
      </c>
      <c r="E744" s="13">
        <f t="shared" ca="1" si="213"/>
        <v>1</v>
      </c>
      <c r="F744" s="13">
        <f ca="1">(TRUNC(PRODUCT($E$12:$E743),16))</f>
        <v>1.12844417686329</v>
      </c>
      <c r="G744" s="13">
        <f t="shared" ca="1" si="221"/>
        <v>1.1255829666505699</v>
      </c>
      <c r="H744" s="13">
        <f t="shared" ca="1" si="214"/>
        <v>1.0025419799999999</v>
      </c>
      <c r="I744" s="12">
        <f t="shared" si="222"/>
        <v>1.7500000000000002E-2</v>
      </c>
      <c r="J744" s="34">
        <f t="shared" si="223"/>
        <v>44788</v>
      </c>
      <c r="K744" s="2">
        <f t="shared" si="224"/>
        <v>4</v>
      </c>
      <c r="L744" s="17">
        <f t="shared" si="225"/>
        <v>5</v>
      </c>
      <c r="M744" s="11">
        <f t="shared" si="215"/>
        <v>1.000344278</v>
      </c>
      <c r="N744" s="11">
        <f t="shared" ca="1" si="216"/>
        <v>1.002887133</v>
      </c>
      <c r="O744" s="17">
        <f t="shared" si="226"/>
        <v>0</v>
      </c>
      <c r="P744" s="13">
        <f t="shared" ca="1" si="217"/>
        <v>0</v>
      </c>
      <c r="Q744" s="20">
        <f t="shared" si="218"/>
        <v>0</v>
      </c>
      <c r="R744" s="13">
        <f t="shared" si="227"/>
        <v>0</v>
      </c>
      <c r="S744" s="4" t="str">
        <f t="shared" si="228"/>
        <v>J=</v>
      </c>
      <c r="T744" s="34">
        <f t="shared" si="229"/>
        <v>44971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42">
        <f t="shared" si="219"/>
        <v>44795</v>
      </c>
      <c r="B745" s="72">
        <f t="shared" ca="1" si="230"/>
        <v>0</v>
      </c>
      <c r="C745" s="6">
        <f t="shared" si="220"/>
        <v>0</v>
      </c>
      <c r="D745" s="12">
        <f ca="1">IF(A745&lt;$B$1,VLOOKUP(A745,[1]DI!$A$4:$B$15000,2,FALSE),0)</f>
        <v>0.13650000000000001</v>
      </c>
      <c r="E745" s="13">
        <f t="shared" ca="1" si="213"/>
        <v>1.00050788</v>
      </c>
      <c r="F745" s="13">
        <f ca="1">(TRUNC(PRODUCT($E$12:$E744),16))</f>
        <v>1.12844417686329</v>
      </c>
      <c r="G745" s="13">
        <f t="shared" ca="1" si="221"/>
        <v>1.1255829666505699</v>
      </c>
      <c r="H745" s="13">
        <f t="shared" ca="1" si="214"/>
        <v>1.0025419799999999</v>
      </c>
      <c r="I745" s="12">
        <f t="shared" si="222"/>
        <v>1.7500000000000002E-2</v>
      </c>
      <c r="J745" s="34">
        <f t="shared" si="223"/>
        <v>44788</v>
      </c>
      <c r="K745" s="2">
        <f t="shared" si="224"/>
        <v>5</v>
      </c>
      <c r="L745" s="17">
        <f t="shared" si="225"/>
        <v>5</v>
      </c>
      <c r="M745" s="11">
        <f t="shared" si="215"/>
        <v>1.000344278</v>
      </c>
      <c r="N745" s="11">
        <f t="shared" ca="1" si="216"/>
        <v>1.002887133</v>
      </c>
      <c r="O745" s="17">
        <f t="shared" si="226"/>
        <v>0</v>
      </c>
      <c r="P745" s="13">
        <f t="shared" ca="1" si="217"/>
        <v>0</v>
      </c>
      <c r="Q745" s="20">
        <f t="shared" si="218"/>
        <v>0</v>
      </c>
      <c r="R745" s="13">
        <f t="shared" si="227"/>
        <v>0</v>
      </c>
      <c r="S745" s="4" t="str">
        <f t="shared" si="228"/>
        <v>J=</v>
      </c>
      <c r="T745" s="34">
        <f t="shared" si="229"/>
        <v>44971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42">
        <f t="shared" si="219"/>
        <v>44796</v>
      </c>
      <c r="B746" s="72">
        <f t="shared" ca="1" si="230"/>
        <v>0</v>
      </c>
      <c r="C746" s="6">
        <f t="shared" si="220"/>
        <v>0</v>
      </c>
      <c r="D746" s="12">
        <f ca="1">IF(A746&lt;$B$1,VLOOKUP(A746,[1]DI!$A$4:$B$15000,2,FALSE),0)</f>
        <v>0.13650000000000001</v>
      </c>
      <c r="E746" s="13">
        <f t="shared" ca="1" si="213"/>
        <v>1.00050788</v>
      </c>
      <c r="F746" s="13">
        <f ca="1">(TRUNC(PRODUCT($E$12:$E745),16))</f>
        <v>1.1290172910918299</v>
      </c>
      <c r="G746" s="13">
        <f t="shared" ca="1" si="221"/>
        <v>1.1255829666505699</v>
      </c>
      <c r="H746" s="13">
        <f t="shared" ca="1" si="214"/>
        <v>1.0030511499999999</v>
      </c>
      <c r="I746" s="12">
        <f t="shared" si="222"/>
        <v>1.7500000000000002E-2</v>
      </c>
      <c r="J746" s="34">
        <f t="shared" si="223"/>
        <v>44788</v>
      </c>
      <c r="K746" s="2">
        <f t="shared" si="224"/>
        <v>6</v>
      </c>
      <c r="L746" s="17">
        <f t="shared" si="225"/>
        <v>6</v>
      </c>
      <c r="M746" s="11">
        <f t="shared" si="215"/>
        <v>1.000413148</v>
      </c>
      <c r="N746" s="11">
        <f t="shared" ca="1" si="216"/>
        <v>1.0034655589999999</v>
      </c>
      <c r="O746" s="17">
        <f t="shared" si="226"/>
        <v>0</v>
      </c>
      <c r="P746" s="13">
        <f t="shared" ca="1" si="217"/>
        <v>0</v>
      </c>
      <c r="Q746" s="20">
        <f t="shared" si="218"/>
        <v>0</v>
      </c>
      <c r="R746" s="13">
        <f t="shared" si="227"/>
        <v>0</v>
      </c>
      <c r="S746" s="4" t="str">
        <f t="shared" si="228"/>
        <v>J=</v>
      </c>
      <c r="T746" s="34">
        <f t="shared" si="229"/>
        <v>44971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42">
        <f t="shared" si="219"/>
        <v>44797</v>
      </c>
      <c r="B747" s="72">
        <f t="shared" ca="1" si="230"/>
        <v>0</v>
      </c>
      <c r="C747" s="6">
        <f t="shared" si="220"/>
        <v>0</v>
      </c>
      <c r="D747" s="12">
        <f ca="1">IF(A747&lt;$B$1,VLOOKUP(A747,[1]DI!$A$4:$B$15000,2,FALSE),0)</f>
        <v>0.13650000000000001</v>
      </c>
      <c r="E747" s="13">
        <f t="shared" ca="1" si="213"/>
        <v>1.00050788</v>
      </c>
      <c r="F747" s="13">
        <f ca="1">(TRUNC(PRODUCT($E$12:$E746),16))</f>
        <v>1.12959069639363</v>
      </c>
      <c r="G747" s="13">
        <f t="shared" ca="1" si="221"/>
        <v>1.1255829666505699</v>
      </c>
      <c r="H747" s="13">
        <f t="shared" ca="1" si="214"/>
        <v>1.00356058</v>
      </c>
      <c r="I747" s="12">
        <f t="shared" si="222"/>
        <v>1.7500000000000002E-2</v>
      </c>
      <c r="J747" s="34">
        <f t="shared" si="223"/>
        <v>44788</v>
      </c>
      <c r="K747" s="2">
        <f t="shared" si="224"/>
        <v>7</v>
      </c>
      <c r="L747" s="17">
        <f t="shared" si="225"/>
        <v>7</v>
      </c>
      <c r="M747" s="11">
        <f t="shared" si="215"/>
        <v>1.000482023</v>
      </c>
      <c r="N747" s="11">
        <f t="shared" ca="1" si="216"/>
        <v>1.0040443189999999</v>
      </c>
      <c r="O747" s="17">
        <f t="shared" si="226"/>
        <v>0</v>
      </c>
      <c r="P747" s="13">
        <f t="shared" ca="1" si="217"/>
        <v>0</v>
      </c>
      <c r="Q747" s="20">
        <f t="shared" si="218"/>
        <v>0</v>
      </c>
      <c r="R747" s="13">
        <f t="shared" si="227"/>
        <v>0</v>
      </c>
      <c r="S747" s="4" t="str">
        <f t="shared" si="228"/>
        <v>J=</v>
      </c>
      <c r="T747" s="34">
        <f t="shared" si="229"/>
        <v>44971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42">
        <f t="shared" si="219"/>
        <v>44798</v>
      </c>
      <c r="B748" s="72">
        <f t="shared" ca="1" si="230"/>
        <v>0</v>
      </c>
      <c r="C748" s="6">
        <f t="shared" si="220"/>
        <v>0</v>
      </c>
      <c r="D748" s="12">
        <f ca="1">IF(A748&lt;$B$1,VLOOKUP(A748,[1]DI!$A$4:$B$15000,2,FALSE),0)</f>
        <v>0.13650000000000001</v>
      </c>
      <c r="E748" s="13">
        <f t="shared" ca="1" si="213"/>
        <v>1.00050788</v>
      </c>
      <c r="F748" s="13">
        <f ca="1">(TRUNC(PRODUCT($E$12:$E747),16))</f>
        <v>1.1301643929165199</v>
      </c>
      <c r="G748" s="13">
        <f t="shared" ca="1" si="221"/>
        <v>1.1255829666505699</v>
      </c>
      <c r="H748" s="13">
        <f t="shared" ca="1" si="214"/>
        <v>1.0040702699999999</v>
      </c>
      <c r="I748" s="12">
        <f t="shared" si="222"/>
        <v>1.7500000000000002E-2</v>
      </c>
      <c r="J748" s="34">
        <f t="shared" si="223"/>
        <v>44788</v>
      </c>
      <c r="K748" s="2">
        <f t="shared" si="224"/>
        <v>8</v>
      </c>
      <c r="L748" s="17">
        <f t="shared" si="225"/>
        <v>8</v>
      </c>
      <c r="M748" s="11">
        <f t="shared" si="215"/>
        <v>1.0005509020000001</v>
      </c>
      <c r="N748" s="11">
        <f t="shared" ca="1" si="216"/>
        <v>1.0046234140000001</v>
      </c>
      <c r="O748" s="17">
        <f t="shared" si="226"/>
        <v>0</v>
      </c>
      <c r="P748" s="13">
        <f t="shared" ca="1" si="217"/>
        <v>0</v>
      </c>
      <c r="Q748" s="20">
        <f t="shared" si="218"/>
        <v>0</v>
      </c>
      <c r="R748" s="13">
        <f t="shared" si="227"/>
        <v>0</v>
      </c>
      <c r="S748" s="4" t="str">
        <f t="shared" si="228"/>
        <v>J=</v>
      </c>
      <c r="T748" s="34">
        <f t="shared" si="229"/>
        <v>44971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42">
        <f t="shared" si="219"/>
        <v>44799</v>
      </c>
      <c r="B749" s="72">
        <f t="shared" ca="1" si="230"/>
        <v>0</v>
      </c>
      <c r="C749" s="6">
        <f t="shared" si="220"/>
        <v>0</v>
      </c>
      <c r="D749" s="12">
        <f ca="1">IF(A749&lt;$B$1,VLOOKUP(A749,[1]DI!$A$4:$B$15000,2,FALSE),0)</f>
        <v>0.13650000000000001</v>
      </c>
      <c r="E749" s="13">
        <f t="shared" ca="1" si="213"/>
        <v>1.00050788</v>
      </c>
      <c r="F749" s="13">
        <f ca="1">(TRUNC(PRODUCT($E$12:$E748),16))</f>
        <v>1.13073838080839</v>
      </c>
      <c r="G749" s="13">
        <f t="shared" ca="1" si="221"/>
        <v>1.1255829666505699</v>
      </c>
      <c r="H749" s="13">
        <f t="shared" ca="1" si="214"/>
        <v>1.00458022</v>
      </c>
      <c r="I749" s="12">
        <f t="shared" si="222"/>
        <v>1.7500000000000002E-2</v>
      </c>
      <c r="J749" s="34">
        <f t="shared" si="223"/>
        <v>44788</v>
      </c>
      <c r="K749" s="2">
        <f t="shared" si="224"/>
        <v>9</v>
      </c>
      <c r="L749" s="17">
        <f t="shared" si="225"/>
        <v>9</v>
      </c>
      <c r="M749" s="11">
        <f t="shared" si="215"/>
        <v>1.0006197859999999</v>
      </c>
      <c r="N749" s="11">
        <f t="shared" ca="1" si="216"/>
        <v>1.0052028449999999</v>
      </c>
      <c r="O749" s="17">
        <f t="shared" si="226"/>
        <v>0</v>
      </c>
      <c r="P749" s="13">
        <f t="shared" ca="1" si="217"/>
        <v>0</v>
      </c>
      <c r="Q749" s="20">
        <f t="shared" si="218"/>
        <v>0</v>
      </c>
      <c r="R749" s="13">
        <f t="shared" si="227"/>
        <v>0</v>
      </c>
      <c r="S749" s="4" t="str">
        <f t="shared" si="228"/>
        <v>J=</v>
      </c>
      <c r="T749" s="34">
        <f t="shared" si="229"/>
        <v>44971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42">
        <f t="shared" si="219"/>
        <v>44800</v>
      </c>
      <c r="B750" s="72">
        <f t="shared" ca="1" si="230"/>
        <v>0</v>
      </c>
      <c r="C750" s="6">
        <f t="shared" si="220"/>
        <v>0</v>
      </c>
      <c r="D750" s="12">
        <f ca="1">IF(A750&lt;$B$1,VLOOKUP(A750,[1]DI!$A$4:$B$15000,2,FALSE),0)</f>
        <v>0</v>
      </c>
      <c r="E750" s="13">
        <f t="shared" ca="1" si="213"/>
        <v>1</v>
      </c>
      <c r="F750" s="13">
        <f ca="1">(TRUNC(PRODUCT($E$12:$E749),16))</f>
        <v>1.1313126602172401</v>
      </c>
      <c r="G750" s="13">
        <f t="shared" ca="1" si="221"/>
        <v>1.1255829666505699</v>
      </c>
      <c r="H750" s="13">
        <f t="shared" ca="1" si="214"/>
        <v>1.0050904199999999</v>
      </c>
      <c r="I750" s="12">
        <f t="shared" si="222"/>
        <v>1.7500000000000002E-2</v>
      </c>
      <c r="J750" s="34">
        <f t="shared" si="223"/>
        <v>44788</v>
      </c>
      <c r="K750" s="2">
        <f t="shared" si="224"/>
        <v>9</v>
      </c>
      <c r="L750" s="17">
        <f t="shared" si="225"/>
        <v>10</v>
      </c>
      <c r="M750" s="11">
        <f t="shared" si="215"/>
        <v>1.0006886749999999</v>
      </c>
      <c r="N750" s="11">
        <f t="shared" ca="1" si="216"/>
        <v>1.0057826009999999</v>
      </c>
      <c r="O750" s="17">
        <f t="shared" si="226"/>
        <v>0</v>
      </c>
      <c r="P750" s="13">
        <f t="shared" ca="1" si="217"/>
        <v>0</v>
      </c>
      <c r="Q750" s="20">
        <f t="shared" si="218"/>
        <v>0</v>
      </c>
      <c r="R750" s="13">
        <f t="shared" si="227"/>
        <v>0</v>
      </c>
      <c r="S750" s="4" t="str">
        <f t="shared" si="228"/>
        <v>J=</v>
      </c>
      <c r="T750" s="34">
        <f t="shared" si="229"/>
        <v>44971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42">
        <f t="shared" si="219"/>
        <v>44801</v>
      </c>
      <c r="B751" s="72">
        <f t="shared" ca="1" si="230"/>
        <v>0</v>
      </c>
      <c r="C751" s="6">
        <f t="shared" si="220"/>
        <v>0</v>
      </c>
      <c r="D751" s="12">
        <f ca="1">IF(A751&lt;$B$1,VLOOKUP(A751,[1]DI!$A$4:$B$15000,2,FALSE),0)</f>
        <v>0</v>
      </c>
      <c r="E751" s="13">
        <f t="shared" ca="1" si="213"/>
        <v>1</v>
      </c>
      <c r="F751" s="13">
        <f ca="1">(TRUNC(PRODUCT($E$12:$E750),16))</f>
        <v>1.1313126602172401</v>
      </c>
      <c r="G751" s="13">
        <f t="shared" ca="1" si="221"/>
        <v>1.1255829666505699</v>
      </c>
      <c r="H751" s="13">
        <f t="shared" ca="1" si="214"/>
        <v>1.0050904199999999</v>
      </c>
      <c r="I751" s="12">
        <f t="shared" si="222"/>
        <v>1.7500000000000002E-2</v>
      </c>
      <c r="J751" s="34">
        <f t="shared" si="223"/>
        <v>44788</v>
      </c>
      <c r="K751" s="2">
        <f t="shared" si="224"/>
        <v>9</v>
      </c>
      <c r="L751" s="17">
        <f t="shared" si="225"/>
        <v>10</v>
      </c>
      <c r="M751" s="11">
        <f t="shared" si="215"/>
        <v>1.0006886749999999</v>
      </c>
      <c r="N751" s="11">
        <f t="shared" ca="1" si="216"/>
        <v>1.0057826009999999</v>
      </c>
      <c r="O751" s="17">
        <f t="shared" si="226"/>
        <v>0</v>
      </c>
      <c r="P751" s="13">
        <f t="shared" ca="1" si="217"/>
        <v>0</v>
      </c>
      <c r="Q751" s="20">
        <f t="shared" si="218"/>
        <v>0</v>
      </c>
      <c r="R751" s="13">
        <f t="shared" si="227"/>
        <v>0</v>
      </c>
      <c r="S751" s="4" t="str">
        <f t="shared" si="228"/>
        <v>J=</v>
      </c>
      <c r="T751" s="34">
        <f t="shared" si="229"/>
        <v>44971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42">
        <f t="shared" si="219"/>
        <v>44802</v>
      </c>
      <c r="B752" s="72">
        <f t="shared" ca="1" si="230"/>
        <v>0</v>
      </c>
      <c r="C752" s="6">
        <f t="shared" si="220"/>
        <v>0</v>
      </c>
      <c r="D752" s="12">
        <f ca="1">IF(A752&lt;$B$1,VLOOKUP(A752,[1]DI!$A$4:$B$15000,2,FALSE),0)</f>
        <v>0.13650000000000001</v>
      </c>
      <c r="E752" s="13">
        <f t="shared" ca="1" si="213"/>
        <v>1.00050788</v>
      </c>
      <c r="F752" s="13">
        <f ca="1">(TRUNC(PRODUCT($E$12:$E751),16))</f>
        <v>1.1313126602172401</v>
      </c>
      <c r="G752" s="13">
        <f t="shared" ca="1" si="221"/>
        <v>1.1255829666505699</v>
      </c>
      <c r="H752" s="13">
        <f t="shared" ca="1" si="214"/>
        <v>1.0050904199999999</v>
      </c>
      <c r="I752" s="12">
        <f t="shared" si="222"/>
        <v>1.7500000000000002E-2</v>
      </c>
      <c r="J752" s="34">
        <f t="shared" si="223"/>
        <v>44788</v>
      </c>
      <c r="K752" s="2">
        <f t="shared" si="224"/>
        <v>10</v>
      </c>
      <c r="L752" s="17">
        <f t="shared" si="225"/>
        <v>10</v>
      </c>
      <c r="M752" s="11">
        <f t="shared" si="215"/>
        <v>1.0006886749999999</v>
      </c>
      <c r="N752" s="11">
        <f t="shared" ca="1" si="216"/>
        <v>1.0057826009999999</v>
      </c>
      <c r="O752" s="17">
        <f t="shared" si="226"/>
        <v>0</v>
      </c>
      <c r="P752" s="13">
        <f t="shared" ca="1" si="217"/>
        <v>0</v>
      </c>
      <c r="Q752" s="20">
        <f t="shared" si="218"/>
        <v>0</v>
      </c>
      <c r="R752" s="13">
        <f t="shared" si="227"/>
        <v>0</v>
      </c>
      <c r="S752" s="4" t="str">
        <f t="shared" si="228"/>
        <v>J=</v>
      </c>
      <c r="T752" s="34">
        <f t="shared" si="229"/>
        <v>44971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42">
        <f t="shared" si="219"/>
        <v>44803</v>
      </c>
      <c r="B753" s="72">
        <f t="shared" ca="1" si="230"/>
        <v>0</v>
      </c>
      <c r="C753" s="6">
        <f t="shared" si="220"/>
        <v>0</v>
      </c>
      <c r="D753" s="12">
        <f ca="1">IF(A753&lt;$B$1,VLOOKUP(A753,[1]DI!$A$4:$B$15000,2,FALSE),0)</f>
        <v>0.13650000000000001</v>
      </c>
      <c r="E753" s="13">
        <f t="shared" ca="1" si="213"/>
        <v>1.00050788</v>
      </c>
      <c r="F753" s="13">
        <f ca="1">(TRUNC(PRODUCT($E$12:$E752),16))</f>
        <v>1.1318872312911099</v>
      </c>
      <c r="G753" s="13">
        <f t="shared" ca="1" si="221"/>
        <v>1.1255829666505699</v>
      </c>
      <c r="H753" s="13">
        <f t="shared" ca="1" si="214"/>
        <v>1.00560089</v>
      </c>
      <c r="I753" s="12">
        <f t="shared" si="222"/>
        <v>1.7500000000000002E-2</v>
      </c>
      <c r="J753" s="34">
        <f t="shared" si="223"/>
        <v>44788</v>
      </c>
      <c r="K753" s="2">
        <f t="shared" si="224"/>
        <v>11</v>
      </c>
      <c r="L753" s="17">
        <f t="shared" si="225"/>
        <v>11</v>
      </c>
      <c r="M753" s="11">
        <f t="shared" si="215"/>
        <v>1.0007575689999999</v>
      </c>
      <c r="N753" s="11">
        <f t="shared" ca="1" si="216"/>
        <v>1.0063627020000001</v>
      </c>
      <c r="O753" s="17">
        <f t="shared" si="226"/>
        <v>0</v>
      </c>
      <c r="P753" s="13">
        <f t="shared" ca="1" si="217"/>
        <v>0</v>
      </c>
      <c r="Q753" s="20">
        <f t="shared" si="218"/>
        <v>0</v>
      </c>
      <c r="R753" s="13">
        <f t="shared" si="227"/>
        <v>0</v>
      </c>
      <c r="S753" s="4" t="str">
        <f t="shared" si="228"/>
        <v>J=</v>
      </c>
      <c r="T753" s="34">
        <f t="shared" si="229"/>
        <v>44971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42">
        <f t="shared" si="219"/>
        <v>44804</v>
      </c>
      <c r="B754" s="72">
        <f t="shared" ca="1" si="230"/>
        <v>0</v>
      </c>
      <c r="C754" s="6">
        <f t="shared" si="220"/>
        <v>0</v>
      </c>
      <c r="D754" s="12">
        <f ca="1">IF(A754&lt;$B$1,VLOOKUP(A754,[1]DI!$A$4:$B$15000,2,FALSE),0)</f>
        <v>0.13650000000000001</v>
      </c>
      <c r="E754" s="13">
        <f t="shared" ca="1" si="213"/>
        <v>1.00050788</v>
      </c>
      <c r="F754" s="13">
        <f ca="1">(TRUNC(PRODUCT($E$12:$E753),16))</f>
        <v>1.13246209417814</v>
      </c>
      <c r="G754" s="13">
        <f t="shared" ca="1" si="221"/>
        <v>1.1255829666505699</v>
      </c>
      <c r="H754" s="13">
        <f t="shared" ca="1" si="214"/>
        <v>1.00611161</v>
      </c>
      <c r="I754" s="12">
        <f t="shared" si="222"/>
        <v>1.7500000000000002E-2</v>
      </c>
      <c r="J754" s="34">
        <f t="shared" si="223"/>
        <v>44788</v>
      </c>
      <c r="K754" s="2">
        <f t="shared" si="224"/>
        <v>12</v>
      </c>
      <c r="L754" s="17">
        <f t="shared" si="225"/>
        <v>12</v>
      </c>
      <c r="M754" s="11">
        <f t="shared" si="215"/>
        <v>1.000826467</v>
      </c>
      <c r="N754" s="11">
        <f t="shared" ca="1" si="216"/>
        <v>1.0069431280000001</v>
      </c>
      <c r="O754" s="17">
        <f t="shared" si="226"/>
        <v>0</v>
      </c>
      <c r="P754" s="13">
        <f t="shared" ca="1" si="217"/>
        <v>0</v>
      </c>
      <c r="Q754" s="20">
        <f t="shared" si="218"/>
        <v>0</v>
      </c>
      <c r="R754" s="13">
        <f t="shared" si="227"/>
        <v>0</v>
      </c>
      <c r="S754" s="4" t="str">
        <f t="shared" si="228"/>
        <v>J=</v>
      </c>
      <c r="T754" s="34">
        <f t="shared" si="229"/>
        <v>44971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42">
        <f t="shared" si="219"/>
        <v>44805</v>
      </c>
      <c r="B755" s="72">
        <f t="shared" ca="1" si="230"/>
        <v>0</v>
      </c>
      <c r="C755" s="6">
        <f t="shared" si="220"/>
        <v>0</v>
      </c>
      <c r="D755" s="12">
        <f ca="1">IF(A755&lt;$B$1,VLOOKUP(A755,[1]DI!$A$4:$B$15000,2,FALSE),0)</f>
        <v>0.13650000000000001</v>
      </c>
      <c r="E755" s="13">
        <f t="shared" ca="1" si="213"/>
        <v>1.00050788</v>
      </c>
      <c r="F755" s="13">
        <f ca="1">(TRUNC(PRODUCT($E$12:$E754),16))</f>
        <v>1.1330372490265299</v>
      </c>
      <c r="G755" s="13">
        <f t="shared" ca="1" si="221"/>
        <v>1.1255829666505699</v>
      </c>
      <c r="H755" s="13">
        <f t="shared" ca="1" si="214"/>
        <v>1.0066226</v>
      </c>
      <c r="I755" s="12">
        <f t="shared" si="222"/>
        <v>1.7500000000000002E-2</v>
      </c>
      <c r="J755" s="34">
        <f t="shared" si="223"/>
        <v>44788</v>
      </c>
      <c r="K755" s="2">
        <f t="shared" si="224"/>
        <v>13</v>
      </c>
      <c r="L755" s="17">
        <f t="shared" si="225"/>
        <v>13</v>
      </c>
      <c r="M755" s="11">
        <f t="shared" si="215"/>
        <v>1.0008953700000001</v>
      </c>
      <c r="N755" s="11">
        <f t="shared" ca="1" si="216"/>
        <v>1.0075239</v>
      </c>
      <c r="O755" s="17">
        <f t="shared" si="226"/>
        <v>0</v>
      </c>
      <c r="P755" s="13">
        <f t="shared" ca="1" si="217"/>
        <v>0</v>
      </c>
      <c r="Q755" s="20">
        <f t="shared" si="218"/>
        <v>0</v>
      </c>
      <c r="R755" s="13">
        <f t="shared" si="227"/>
        <v>0</v>
      </c>
      <c r="S755" s="4" t="str">
        <f t="shared" si="228"/>
        <v>J=</v>
      </c>
      <c r="T755" s="34">
        <f t="shared" si="229"/>
        <v>44971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42">
        <f t="shared" si="219"/>
        <v>44806</v>
      </c>
      <c r="B756" s="72">
        <f t="shared" ca="1" si="230"/>
        <v>0</v>
      </c>
      <c r="C756" s="6">
        <f t="shared" si="220"/>
        <v>0</v>
      </c>
      <c r="D756" s="12">
        <f ca="1">IF(A756&lt;$B$1,VLOOKUP(A756,[1]DI!$A$4:$B$15000,2,FALSE),0)</f>
        <v>0.13650000000000001</v>
      </c>
      <c r="E756" s="13">
        <f t="shared" ca="1" si="213"/>
        <v>1.00050788</v>
      </c>
      <c r="F756" s="13">
        <f ca="1">(TRUNC(PRODUCT($E$12:$E755),16))</f>
        <v>1.13361269598456</v>
      </c>
      <c r="G756" s="13">
        <f t="shared" ca="1" si="221"/>
        <v>1.1255829666505699</v>
      </c>
      <c r="H756" s="13">
        <f t="shared" ca="1" si="214"/>
        <v>1.0071338400000001</v>
      </c>
      <c r="I756" s="12">
        <f t="shared" si="222"/>
        <v>1.7500000000000002E-2</v>
      </c>
      <c r="J756" s="34">
        <f t="shared" si="223"/>
        <v>44788</v>
      </c>
      <c r="K756" s="2">
        <f t="shared" si="224"/>
        <v>14</v>
      </c>
      <c r="L756" s="17">
        <f t="shared" si="225"/>
        <v>14</v>
      </c>
      <c r="M756" s="11">
        <f t="shared" si="215"/>
        <v>1.0009642780000001</v>
      </c>
      <c r="N756" s="11">
        <f t="shared" ca="1" si="216"/>
        <v>1.008104997</v>
      </c>
      <c r="O756" s="17">
        <f t="shared" si="226"/>
        <v>0</v>
      </c>
      <c r="P756" s="13">
        <f t="shared" ca="1" si="217"/>
        <v>0</v>
      </c>
      <c r="Q756" s="20">
        <f t="shared" si="218"/>
        <v>0</v>
      </c>
      <c r="R756" s="13">
        <f t="shared" si="227"/>
        <v>0</v>
      </c>
      <c r="S756" s="4" t="str">
        <f t="shared" si="228"/>
        <v>J=</v>
      </c>
      <c r="T756" s="34">
        <f t="shared" si="229"/>
        <v>44971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42">
        <f t="shared" si="219"/>
        <v>44807</v>
      </c>
      <c r="B757" s="72">
        <f t="shared" ca="1" si="230"/>
        <v>0</v>
      </c>
      <c r="C757" s="6">
        <f t="shared" si="220"/>
        <v>0</v>
      </c>
      <c r="D757" s="12">
        <f ca="1">IF(A757&lt;$B$1,VLOOKUP(A757,[1]DI!$A$4:$B$15000,2,FALSE),0)</f>
        <v>0</v>
      </c>
      <c r="E757" s="13">
        <f t="shared" ca="1" si="213"/>
        <v>1</v>
      </c>
      <c r="F757" s="13">
        <f ca="1">(TRUNC(PRODUCT($E$12:$E756),16))</f>
        <v>1.1341884352006</v>
      </c>
      <c r="G757" s="13">
        <f t="shared" ca="1" si="221"/>
        <v>1.1255829666505699</v>
      </c>
      <c r="H757" s="13">
        <f t="shared" ca="1" si="214"/>
        <v>1.0076453400000001</v>
      </c>
      <c r="I757" s="12">
        <f t="shared" si="222"/>
        <v>1.7500000000000002E-2</v>
      </c>
      <c r="J757" s="34">
        <f t="shared" si="223"/>
        <v>44788</v>
      </c>
      <c r="K757" s="2">
        <f t="shared" si="224"/>
        <v>14</v>
      </c>
      <c r="L757" s="17">
        <f t="shared" si="225"/>
        <v>15</v>
      </c>
      <c r="M757" s="11">
        <f t="shared" si="215"/>
        <v>1.00103319</v>
      </c>
      <c r="N757" s="11">
        <f t="shared" ca="1" si="216"/>
        <v>1.0086864289999999</v>
      </c>
      <c r="O757" s="17">
        <f t="shared" si="226"/>
        <v>0</v>
      </c>
      <c r="P757" s="13">
        <f t="shared" ca="1" si="217"/>
        <v>0</v>
      </c>
      <c r="Q757" s="20">
        <f t="shared" si="218"/>
        <v>0</v>
      </c>
      <c r="R757" s="13">
        <f t="shared" si="227"/>
        <v>0</v>
      </c>
      <c r="S757" s="4" t="str">
        <f t="shared" si="228"/>
        <v>J=</v>
      </c>
      <c r="T757" s="34">
        <f t="shared" si="229"/>
        <v>44971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42">
        <f t="shared" si="219"/>
        <v>44808</v>
      </c>
      <c r="B758" s="72">
        <f t="shared" ca="1" si="230"/>
        <v>0</v>
      </c>
      <c r="C758" s="6">
        <f t="shared" si="220"/>
        <v>0</v>
      </c>
      <c r="D758" s="12">
        <f ca="1">IF(A758&lt;$B$1,VLOOKUP(A758,[1]DI!$A$4:$B$15000,2,FALSE),0)</f>
        <v>0</v>
      </c>
      <c r="E758" s="13">
        <f t="shared" ca="1" si="213"/>
        <v>1</v>
      </c>
      <c r="F758" s="13">
        <f ca="1">(TRUNC(PRODUCT($E$12:$E757),16))</f>
        <v>1.1341884352006</v>
      </c>
      <c r="G758" s="13">
        <f t="shared" ca="1" si="221"/>
        <v>1.1255829666505699</v>
      </c>
      <c r="H758" s="13">
        <f t="shared" ca="1" si="214"/>
        <v>1.0076453400000001</v>
      </c>
      <c r="I758" s="12">
        <f t="shared" si="222"/>
        <v>1.7500000000000002E-2</v>
      </c>
      <c r="J758" s="34">
        <f t="shared" si="223"/>
        <v>44788</v>
      </c>
      <c r="K758" s="2">
        <f t="shared" si="224"/>
        <v>14</v>
      </c>
      <c r="L758" s="17">
        <f t="shared" si="225"/>
        <v>15</v>
      </c>
      <c r="M758" s="11">
        <f t="shared" si="215"/>
        <v>1.00103319</v>
      </c>
      <c r="N758" s="11">
        <f t="shared" ca="1" si="216"/>
        <v>1.0086864289999999</v>
      </c>
      <c r="O758" s="17">
        <f t="shared" si="226"/>
        <v>0</v>
      </c>
      <c r="P758" s="13">
        <f t="shared" ca="1" si="217"/>
        <v>0</v>
      </c>
      <c r="Q758" s="20">
        <f t="shared" si="218"/>
        <v>0</v>
      </c>
      <c r="R758" s="13">
        <f t="shared" si="227"/>
        <v>0</v>
      </c>
      <c r="S758" s="4" t="str">
        <f t="shared" si="228"/>
        <v>J=</v>
      </c>
      <c r="T758" s="34">
        <f t="shared" si="229"/>
        <v>44971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42">
        <f t="shared" si="219"/>
        <v>44809</v>
      </c>
      <c r="B759" s="72">
        <f t="shared" ca="1" si="230"/>
        <v>0</v>
      </c>
      <c r="C759" s="6">
        <f t="shared" si="220"/>
        <v>0</v>
      </c>
      <c r="D759" s="12">
        <f ca="1">IF(A759&lt;$B$1,VLOOKUP(A759,[1]DI!$A$4:$B$15000,2,FALSE),0)</f>
        <v>0.13650000000000001</v>
      </c>
      <c r="E759" s="13">
        <f t="shared" ca="1" si="213"/>
        <v>1.00050788</v>
      </c>
      <c r="F759" s="13">
        <f ca="1">(TRUNC(PRODUCT($E$12:$E758),16))</f>
        <v>1.1341884352006</v>
      </c>
      <c r="G759" s="13">
        <f t="shared" ca="1" si="221"/>
        <v>1.1255829666505699</v>
      </c>
      <c r="H759" s="13">
        <f t="shared" ca="1" si="214"/>
        <v>1.0076453400000001</v>
      </c>
      <c r="I759" s="12">
        <f t="shared" si="222"/>
        <v>1.7500000000000002E-2</v>
      </c>
      <c r="J759" s="34">
        <f t="shared" si="223"/>
        <v>44788</v>
      </c>
      <c r="K759" s="2">
        <f t="shared" si="224"/>
        <v>15</v>
      </c>
      <c r="L759" s="17">
        <f t="shared" si="225"/>
        <v>15</v>
      </c>
      <c r="M759" s="11">
        <f t="shared" si="215"/>
        <v>1.00103319</v>
      </c>
      <c r="N759" s="11">
        <f t="shared" ca="1" si="216"/>
        <v>1.0086864289999999</v>
      </c>
      <c r="O759" s="17">
        <f t="shared" si="226"/>
        <v>0</v>
      </c>
      <c r="P759" s="13">
        <f t="shared" ca="1" si="217"/>
        <v>0</v>
      </c>
      <c r="Q759" s="20">
        <f t="shared" si="218"/>
        <v>0</v>
      </c>
      <c r="R759" s="13">
        <f t="shared" si="227"/>
        <v>0</v>
      </c>
      <c r="S759" s="4" t="str">
        <f t="shared" si="228"/>
        <v>J=</v>
      </c>
      <c r="T759" s="34">
        <f t="shared" si="229"/>
        <v>44971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42">
        <f t="shared" si="219"/>
        <v>44810</v>
      </c>
      <c r="B760" s="72">
        <f t="shared" ca="1" si="230"/>
        <v>0</v>
      </c>
      <c r="C760" s="6">
        <f t="shared" si="220"/>
        <v>0</v>
      </c>
      <c r="D760" s="12">
        <f ca="1">IF(A760&lt;$B$1,VLOOKUP(A760,[1]DI!$A$4:$B$15000,2,FALSE),0)</f>
        <v>0.13650000000000001</v>
      </c>
      <c r="E760" s="13">
        <f t="shared" ca="1" si="213"/>
        <v>1.00050788</v>
      </c>
      <c r="F760" s="13">
        <f ca="1">(TRUNC(PRODUCT($E$12:$E759),16))</f>
        <v>1.1347644668230701</v>
      </c>
      <c r="G760" s="13">
        <f t="shared" ca="1" si="221"/>
        <v>1.1255829666505699</v>
      </c>
      <c r="H760" s="13">
        <f t="shared" ca="1" si="214"/>
        <v>1.00815711</v>
      </c>
      <c r="I760" s="12">
        <f t="shared" si="222"/>
        <v>1.7500000000000002E-2</v>
      </c>
      <c r="J760" s="34">
        <f t="shared" si="223"/>
        <v>44788</v>
      </c>
      <c r="K760" s="2">
        <f t="shared" si="224"/>
        <v>16</v>
      </c>
      <c r="L760" s="17">
        <f t="shared" si="225"/>
        <v>16</v>
      </c>
      <c r="M760" s="11">
        <f t="shared" si="215"/>
        <v>1.001102108</v>
      </c>
      <c r="N760" s="11">
        <f t="shared" ca="1" si="216"/>
        <v>1.0092682079999999</v>
      </c>
      <c r="O760" s="17">
        <f t="shared" si="226"/>
        <v>0</v>
      </c>
      <c r="P760" s="13">
        <f t="shared" ca="1" si="217"/>
        <v>0</v>
      </c>
      <c r="Q760" s="20">
        <f t="shared" si="218"/>
        <v>0</v>
      </c>
      <c r="R760" s="13">
        <f t="shared" si="227"/>
        <v>0</v>
      </c>
      <c r="S760" s="4" t="str">
        <f t="shared" si="228"/>
        <v>J=</v>
      </c>
      <c r="T760" s="34">
        <f t="shared" si="229"/>
        <v>44971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42">
        <f t="shared" si="219"/>
        <v>44811</v>
      </c>
      <c r="B761" s="72">
        <f t="shared" ca="1" si="230"/>
        <v>0</v>
      </c>
      <c r="C761" s="6">
        <f t="shared" si="220"/>
        <v>0</v>
      </c>
      <c r="D761" s="12">
        <f ca="1">IF(A761&lt;$B$1,VLOOKUP(A761,[1]DI!$A$4:$B$15000,2,FALSE),0)</f>
        <v>0</v>
      </c>
      <c r="E761" s="13">
        <f t="shared" ca="1" si="213"/>
        <v>1</v>
      </c>
      <c r="F761" s="13">
        <f ca="1">(TRUNC(PRODUCT($E$12:$E760),16))</f>
        <v>1.13534079100048</v>
      </c>
      <c r="G761" s="13">
        <f t="shared" ca="1" si="221"/>
        <v>1.1255829666505699</v>
      </c>
      <c r="H761" s="13">
        <f t="shared" ca="1" si="214"/>
        <v>1.0086691299999999</v>
      </c>
      <c r="I761" s="12">
        <f t="shared" si="222"/>
        <v>1.7500000000000002E-2</v>
      </c>
      <c r="J761" s="34">
        <f t="shared" si="223"/>
        <v>44788</v>
      </c>
      <c r="K761" s="2">
        <f t="shared" si="224"/>
        <v>16</v>
      </c>
      <c r="L761" s="17">
        <f t="shared" si="225"/>
        <v>17</v>
      </c>
      <c r="M761" s="11">
        <f t="shared" si="215"/>
        <v>1.0011710300000001</v>
      </c>
      <c r="N761" s="11">
        <f t="shared" ca="1" si="216"/>
        <v>1.009850312</v>
      </c>
      <c r="O761" s="17">
        <f t="shared" si="226"/>
        <v>0</v>
      </c>
      <c r="P761" s="13">
        <f t="shared" ca="1" si="217"/>
        <v>0</v>
      </c>
      <c r="Q761" s="20">
        <f t="shared" si="218"/>
        <v>0</v>
      </c>
      <c r="R761" s="13">
        <f t="shared" si="227"/>
        <v>0</v>
      </c>
      <c r="S761" s="4" t="str">
        <f t="shared" si="228"/>
        <v>J=</v>
      </c>
      <c r="T761" s="34">
        <f t="shared" si="229"/>
        <v>44971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42">
        <f t="shared" si="219"/>
        <v>44812</v>
      </c>
      <c r="B762" s="72">
        <f t="shared" ca="1" si="230"/>
        <v>0</v>
      </c>
      <c r="C762" s="6">
        <f t="shared" si="220"/>
        <v>0</v>
      </c>
      <c r="D762" s="12">
        <f ca="1">IF(A762&lt;$B$1,VLOOKUP(A762,[1]DI!$A$4:$B$15000,2,FALSE),0)</f>
        <v>0.13650000000000001</v>
      </c>
      <c r="E762" s="13">
        <f t="shared" ca="1" si="213"/>
        <v>1.00050788</v>
      </c>
      <c r="F762" s="13">
        <f ca="1">(TRUNC(PRODUCT($E$12:$E761),16))</f>
        <v>1.13534079100048</v>
      </c>
      <c r="G762" s="13">
        <f t="shared" ca="1" si="221"/>
        <v>1.1255829666505699</v>
      </c>
      <c r="H762" s="13">
        <f t="shared" ca="1" si="214"/>
        <v>1.0086691299999999</v>
      </c>
      <c r="I762" s="12">
        <f t="shared" si="222"/>
        <v>1.7500000000000002E-2</v>
      </c>
      <c r="J762" s="34">
        <f t="shared" si="223"/>
        <v>44788</v>
      </c>
      <c r="K762" s="2">
        <f t="shared" si="224"/>
        <v>17</v>
      </c>
      <c r="L762" s="17">
        <f t="shared" si="225"/>
        <v>17</v>
      </c>
      <c r="M762" s="11">
        <f t="shared" si="215"/>
        <v>1.0011710300000001</v>
      </c>
      <c r="N762" s="11">
        <f t="shared" ca="1" si="216"/>
        <v>1.009850312</v>
      </c>
      <c r="O762" s="17">
        <f t="shared" si="226"/>
        <v>0</v>
      </c>
      <c r="P762" s="13">
        <f t="shared" ca="1" si="217"/>
        <v>0</v>
      </c>
      <c r="Q762" s="20">
        <f t="shared" si="218"/>
        <v>0</v>
      </c>
      <c r="R762" s="13">
        <f t="shared" si="227"/>
        <v>0</v>
      </c>
      <c r="S762" s="4" t="str">
        <f t="shared" si="228"/>
        <v>J=</v>
      </c>
      <c r="T762" s="34">
        <f t="shared" si="229"/>
        <v>44971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42">
        <f t="shared" si="219"/>
        <v>44813</v>
      </c>
      <c r="B763" s="72">
        <f t="shared" ca="1" si="230"/>
        <v>0</v>
      </c>
      <c r="C763" s="6">
        <f t="shared" si="220"/>
        <v>0</v>
      </c>
      <c r="D763" s="12">
        <f ca="1">IF(A763&lt;$B$1,VLOOKUP(A763,[1]DI!$A$4:$B$15000,2,FALSE),0)</f>
        <v>0.13650000000000001</v>
      </c>
      <c r="E763" s="13">
        <f t="shared" ca="1" si="213"/>
        <v>1.00050788</v>
      </c>
      <c r="F763" s="13">
        <f ca="1">(TRUNC(PRODUCT($E$12:$E762),16))</f>
        <v>1.13591740788141</v>
      </c>
      <c r="G763" s="13">
        <f t="shared" ca="1" si="221"/>
        <v>1.1255829666505699</v>
      </c>
      <c r="H763" s="13">
        <f t="shared" ca="1" si="214"/>
        <v>1.0091814100000001</v>
      </c>
      <c r="I763" s="12">
        <f t="shared" si="222"/>
        <v>1.7500000000000002E-2</v>
      </c>
      <c r="J763" s="34">
        <f t="shared" si="223"/>
        <v>44788</v>
      </c>
      <c r="K763" s="2">
        <f t="shared" si="224"/>
        <v>18</v>
      </c>
      <c r="L763" s="17">
        <f t="shared" si="225"/>
        <v>18</v>
      </c>
      <c r="M763" s="11">
        <f t="shared" si="215"/>
        <v>1.0012399569999999</v>
      </c>
      <c r="N763" s="11">
        <f t="shared" ca="1" si="216"/>
        <v>1.010432752</v>
      </c>
      <c r="O763" s="17">
        <f t="shared" si="226"/>
        <v>0</v>
      </c>
      <c r="P763" s="13">
        <f t="shared" ca="1" si="217"/>
        <v>0</v>
      </c>
      <c r="Q763" s="20">
        <f t="shared" si="218"/>
        <v>0</v>
      </c>
      <c r="R763" s="13">
        <f t="shared" si="227"/>
        <v>0</v>
      </c>
      <c r="S763" s="4" t="str">
        <f t="shared" si="228"/>
        <v>J=</v>
      </c>
      <c r="T763" s="34">
        <f t="shared" si="229"/>
        <v>44971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42">
        <f t="shared" si="219"/>
        <v>44814</v>
      </c>
      <c r="B764" s="72">
        <f t="shared" ca="1" si="230"/>
        <v>0</v>
      </c>
      <c r="C764" s="6">
        <f t="shared" si="220"/>
        <v>0</v>
      </c>
      <c r="D764" s="12">
        <f ca="1">IF(A764&lt;$B$1,VLOOKUP(A764,[1]DI!$A$4:$B$15000,2,FALSE),0)</f>
        <v>0</v>
      </c>
      <c r="E764" s="13">
        <f t="shared" ca="1" si="213"/>
        <v>1</v>
      </c>
      <c r="F764" s="13">
        <f ca="1">(TRUNC(PRODUCT($E$12:$E763),16))</f>
        <v>1.1364943176145299</v>
      </c>
      <c r="G764" s="13">
        <f t="shared" ca="1" si="221"/>
        <v>1.1255829666505699</v>
      </c>
      <c r="H764" s="13">
        <f t="shared" ca="1" si="214"/>
        <v>1.0096939599999999</v>
      </c>
      <c r="I764" s="12">
        <f t="shared" si="222"/>
        <v>1.7500000000000002E-2</v>
      </c>
      <c r="J764" s="34">
        <f t="shared" si="223"/>
        <v>44788</v>
      </c>
      <c r="K764" s="2">
        <f t="shared" si="224"/>
        <v>18</v>
      </c>
      <c r="L764" s="17">
        <f t="shared" si="225"/>
        <v>19</v>
      </c>
      <c r="M764" s="11">
        <f t="shared" si="215"/>
        <v>1.0013088880000001</v>
      </c>
      <c r="N764" s="11">
        <f t="shared" ca="1" si="216"/>
        <v>1.0110155359999999</v>
      </c>
      <c r="O764" s="17">
        <f t="shared" si="226"/>
        <v>0</v>
      </c>
      <c r="P764" s="13">
        <f t="shared" ca="1" si="217"/>
        <v>0</v>
      </c>
      <c r="Q764" s="20">
        <f t="shared" si="218"/>
        <v>0</v>
      </c>
      <c r="R764" s="13">
        <f t="shared" si="227"/>
        <v>0</v>
      </c>
      <c r="S764" s="4" t="str">
        <f t="shared" si="228"/>
        <v>J=</v>
      </c>
      <c r="T764" s="34">
        <f t="shared" si="229"/>
        <v>44971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42">
        <f t="shared" si="219"/>
        <v>44815</v>
      </c>
      <c r="B765" s="72">
        <f t="shared" ca="1" si="230"/>
        <v>0</v>
      </c>
      <c r="C765" s="6">
        <f t="shared" si="220"/>
        <v>0</v>
      </c>
      <c r="D765" s="12">
        <f ca="1">IF(A765&lt;$B$1,VLOOKUP(A765,[1]DI!$A$4:$B$15000,2,FALSE),0)</f>
        <v>0</v>
      </c>
      <c r="E765" s="13">
        <f t="shared" ca="1" si="213"/>
        <v>1</v>
      </c>
      <c r="F765" s="13">
        <f ca="1">(TRUNC(PRODUCT($E$12:$E764),16))</f>
        <v>1.1364943176145299</v>
      </c>
      <c r="G765" s="13">
        <f t="shared" ca="1" si="221"/>
        <v>1.1255829666505699</v>
      </c>
      <c r="H765" s="13">
        <f t="shared" ca="1" si="214"/>
        <v>1.0096939599999999</v>
      </c>
      <c r="I765" s="12">
        <f t="shared" si="222"/>
        <v>1.7500000000000002E-2</v>
      </c>
      <c r="J765" s="34">
        <f t="shared" si="223"/>
        <v>44788</v>
      </c>
      <c r="K765" s="2">
        <f t="shared" si="224"/>
        <v>18</v>
      </c>
      <c r="L765" s="17">
        <f t="shared" si="225"/>
        <v>19</v>
      </c>
      <c r="M765" s="11">
        <f t="shared" si="215"/>
        <v>1.0013088880000001</v>
      </c>
      <c r="N765" s="11">
        <f t="shared" ca="1" si="216"/>
        <v>1.0110155359999999</v>
      </c>
      <c r="O765" s="17">
        <f t="shared" si="226"/>
        <v>0</v>
      </c>
      <c r="P765" s="13">
        <f t="shared" ca="1" si="217"/>
        <v>0</v>
      </c>
      <c r="Q765" s="20">
        <f t="shared" si="218"/>
        <v>0</v>
      </c>
      <c r="R765" s="13">
        <f t="shared" si="227"/>
        <v>0</v>
      </c>
      <c r="S765" s="4" t="str">
        <f t="shared" si="228"/>
        <v>J=</v>
      </c>
      <c r="T765" s="34">
        <f t="shared" si="229"/>
        <v>44971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42">
        <f t="shared" si="219"/>
        <v>44816</v>
      </c>
      <c r="B766" s="72">
        <f t="shared" ca="1" si="230"/>
        <v>0</v>
      </c>
      <c r="C766" s="6">
        <f t="shared" si="220"/>
        <v>0</v>
      </c>
      <c r="D766" s="12">
        <f ca="1">IF(A766&lt;$B$1,VLOOKUP(A766,[1]DI!$A$4:$B$15000,2,FALSE),0)</f>
        <v>0.13650000000000001</v>
      </c>
      <c r="E766" s="13">
        <f t="shared" ca="1" si="213"/>
        <v>1.00050788</v>
      </c>
      <c r="F766" s="13">
        <f ca="1">(TRUNC(PRODUCT($E$12:$E765),16))</f>
        <v>1.1364943176145299</v>
      </c>
      <c r="G766" s="13">
        <f t="shared" ca="1" si="221"/>
        <v>1.1255829666505699</v>
      </c>
      <c r="H766" s="13">
        <f t="shared" ca="1" si="214"/>
        <v>1.0096939599999999</v>
      </c>
      <c r="I766" s="12">
        <f t="shared" si="222"/>
        <v>1.7500000000000002E-2</v>
      </c>
      <c r="J766" s="34">
        <f t="shared" si="223"/>
        <v>44788</v>
      </c>
      <c r="K766" s="2">
        <f t="shared" si="224"/>
        <v>19</v>
      </c>
      <c r="L766" s="17">
        <f t="shared" si="225"/>
        <v>19</v>
      </c>
      <c r="M766" s="11">
        <f t="shared" si="215"/>
        <v>1.0013088880000001</v>
      </c>
      <c r="N766" s="11">
        <f t="shared" ca="1" si="216"/>
        <v>1.0110155359999999</v>
      </c>
      <c r="O766" s="17">
        <f t="shared" si="226"/>
        <v>0</v>
      </c>
      <c r="P766" s="13">
        <f t="shared" ca="1" si="217"/>
        <v>0</v>
      </c>
      <c r="Q766" s="20">
        <f t="shared" si="218"/>
        <v>0</v>
      </c>
      <c r="R766" s="13">
        <f t="shared" si="227"/>
        <v>0</v>
      </c>
      <c r="S766" s="4" t="str">
        <f t="shared" si="228"/>
        <v>J=</v>
      </c>
      <c r="T766" s="34">
        <f t="shared" si="229"/>
        <v>44971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42">
        <f t="shared" si="219"/>
        <v>44817</v>
      </c>
      <c r="B767" s="72">
        <f t="shared" ca="1" si="230"/>
        <v>0</v>
      </c>
      <c r="C767" s="6">
        <f t="shared" si="220"/>
        <v>0</v>
      </c>
      <c r="D767" s="12">
        <f ca="1">IF(A767&lt;$B$1,VLOOKUP(A767,[1]DI!$A$4:$B$15000,2,FALSE),0)</f>
        <v>0.13650000000000001</v>
      </c>
      <c r="E767" s="13">
        <f t="shared" ca="1" si="213"/>
        <v>1.00050788</v>
      </c>
      <c r="F767" s="13">
        <f ca="1">(TRUNC(PRODUCT($E$12:$E766),16))</f>
        <v>1.13707152034856</v>
      </c>
      <c r="G767" s="13">
        <f t="shared" ca="1" si="221"/>
        <v>1.1255829666505699</v>
      </c>
      <c r="H767" s="13">
        <f t="shared" ca="1" si="214"/>
        <v>1.01020676</v>
      </c>
      <c r="I767" s="12">
        <f t="shared" si="222"/>
        <v>1.7500000000000002E-2</v>
      </c>
      <c r="J767" s="34">
        <f t="shared" si="223"/>
        <v>44788</v>
      </c>
      <c r="K767" s="2">
        <f t="shared" si="224"/>
        <v>20</v>
      </c>
      <c r="L767" s="17">
        <f t="shared" si="225"/>
        <v>20</v>
      </c>
      <c r="M767" s="11">
        <f t="shared" si="215"/>
        <v>1.001377824</v>
      </c>
      <c r="N767" s="11">
        <f t="shared" ca="1" si="216"/>
        <v>1.011598647</v>
      </c>
      <c r="O767" s="17">
        <f t="shared" si="226"/>
        <v>0</v>
      </c>
      <c r="P767" s="13">
        <f t="shared" ca="1" si="217"/>
        <v>0</v>
      </c>
      <c r="Q767" s="20">
        <f t="shared" si="218"/>
        <v>0</v>
      </c>
      <c r="R767" s="13">
        <f t="shared" si="227"/>
        <v>0</v>
      </c>
      <c r="S767" s="4" t="str">
        <f t="shared" si="228"/>
        <v>J=</v>
      </c>
      <c r="T767" s="34">
        <f t="shared" si="229"/>
        <v>44971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42">
        <f t="shared" si="219"/>
        <v>44818</v>
      </c>
      <c r="B768" s="72">
        <f t="shared" ca="1" si="230"/>
        <v>0</v>
      </c>
      <c r="C768" s="6">
        <f t="shared" si="220"/>
        <v>0</v>
      </c>
      <c r="D768" s="12">
        <f ca="1">IF(A768&lt;$B$1,VLOOKUP(A768,[1]DI!$A$4:$B$15000,2,FALSE),0)</f>
        <v>0.13650000000000001</v>
      </c>
      <c r="E768" s="13">
        <f t="shared" ca="1" si="213"/>
        <v>1.00050788</v>
      </c>
      <c r="F768" s="13">
        <f ca="1">(TRUNC(PRODUCT($E$12:$E767),16))</f>
        <v>1.1376490162323101</v>
      </c>
      <c r="G768" s="13">
        <f t="shared" ca="1" si="221"/>
        <v>1.1255829666505699</v>
      </c>
      <c r="H768" s="13">
        <f t="shared" ca="1" si="214"/>
        <v>1.01071982</v>
      </c>
      <c r="I768" s="12">
        <f t="shared" si="222"/>
        <v>1.7500000000000002E-2</v>
      </c>
      <c r="J768" s="34">
        <f t="shared" si="223"/>
        <v>44788</v>
      </c>
      <c r="K768" s="2">
        <f t="shared" si="224"/>
        <v>21</v>
      </c>
      <c r="L768" s="17">
        <f t="shared" si="225"/>
        <v>21</v>
      </c>
      <c r="M768" s="11">
        <f t="shared" si="215"/>
        <v>1.0014467650000001</v>
      </c>
      <c r="N768" s="11">
        <f t="shared" ca="1" si="216"/>
        <v>1.0121820939999999</v>
      </c>
      <c r="O768" s="17">
        <f t="shared" si="226"/>
        <v>0</v>
      </c>
      <c r="P768" s="13">
        <f t="shared" ca="1" si="217"/>
        <v>0</v>
      </c>
      <c r="Q768" s="20">
        <f t="shared" si="218"/>
        <v>0</v>
      </c>
      <c r="R768" s="13">
        <f t="shared" si="227"/>
        <v>0</v>
      </c>
      <c r="S768" s="4" t="str">
        <f t="shared" si="228"/>
        <v>J=</v>
      </c>
      <c r="T768" s="34">
        <f t="shared" si="229"/>
        <v>44971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42">
        <f t="shared" si="219"/>
        <v>44819</v>
      </c>
      <c r="B769" s="72">
        <f t="shared" ca="1" si="230"/>
        <v>0</v>
      </c>
      <c r="C769" s="6">
        <f t="shared" si="220"/>
        <v>0</v>
      </c>
      <c r="D769" s="12">
        <f ca="1">IF(A769&lt;$B$1,VLOOKUP(A769,[1]DI!$A$4:$B$15000,2,FALSE),0)</f>
        <v>0.13650000000000001</v>
      </c>
      <c r="E769" s="13">
        <f t="shared" ca="1" si="213"/>
        <v>1.00050788</v>
      </c>
      <c r="F769" s="13">
        <f ca="1">(TRUNC(PRODUCT($E$12:$E768),16))</f>
        <v>1.13822680541468</v>
      </c>
      <c r="G769" s="13">
        <f t="shared" ca="1" si="221"/>
        <v>1.1255829666505699</v>
      </c>
      <c r="H769" s="13">
        <f t="shared" ca="1" si="214"/>
        <v>1.01123315</v>
      </c>
      <c r="I769" s="12">
        <f t="shared" si="222"/>
        <v>1.7500000000000002E-2</v>
      </c>
      <c r="J769" s="34">
        <f t="shared" si="223"/>
        <v>44788</v>
      </c>
      <c r="K769" s="2">
        <f t="shared" si="224"/>
        <v>22</v>
      </c>
      <c r="L769" s="17">
        <f t="shared" si="225"/>
        <v>22</v>
      </c>
      <c r="M769" s="11">
        <f t="shared" si="215"/>
        <v>1.0015157109999999</v>
      </c>
      <c r="N769" s="11">
        <f t="shared" ca="1" si="216"/>
        <v>1.012765887</v>
      </c>
      <c r="O769" s="17">
        <f t="shared" si="226"/>
        <v>0</v>
      </c>
      <c r="P769" s="13">
        <f t="shared" ca="1" si="217"/>
        <v>0</v>
      </c>
      <c r="Q769" s="20">
        <f t="shared" si="218"/>
        <v>0</v>
      </c>
      <c r="R769" s="13">
        <f t="shared" si="227"/>
        <v>0</v>
      </c>
      <c r="S769" s="4" t="str">
        <f t="shared" si="228"/>
        <v>J=</v>
      </c>
      <c r="T769" s="34">
        <f t="shared" si="229"/>
        <v>44971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42">
        <f t="shared" si="219"/>
        <v>44820</v>
      </c>
      <c r="B770" s="72">
        <f t="shared" ca="1" si="230"/>
        <v>0</v>
      </c>
      <c r="C770" s="6">
        <f t="shared" si="220"/>
        <v>0</v>
      </c>
      <c r="D770" s="12">
        <f ca="1">IF(A770&lt;$B$1,VLOOKUP(A770,[1]DI!$A$4:$B$15000,2,FALSE),0)</f>
        <v>0.13650000000000001</v>
      </c>
      <c r="E770" s="13">
        <f t="shared" ca="1" si="213"/>
        <v>1.00050788</v>
      </c>
      <c r="F770" s="13">
        <f ca="1">(TRUNC(PRODUCT($E$12:$E769),16))</f>
        <v>1.13880488804461</v>
      </c>
      <c r="G770" s="13">
        <f t="shared" ca="1" si="221"/>
        <v>1.1255829666505699</v>
      </c>
      <c r="H770" s="13">
        <f t="shared" ca="1" si="214"/>
        <v>1.01174673</v>
      </c>
      <c r="I770" s="12">
        <f t="shared" si="222"/>
        <v>1.7500000000000002E-2</v>
      </c>
      <c r="J770" s="34">
        <f t="shared" si="223"/>
        <v>44788</v>
      </c>
      <c r="K770" s="2">
        <f t="shared" si="224"/>
        <v>23</v>
      </c>
      <c r="L770" s="17">
        <f t="shared" si="225"/>
        <v>23</v>
      </c>
      <c r="M770" s="11">
        <f t="shared" si="215"/>
        <v>1.001584662</v>
      </c>
      <c r="N770" s="11">
        <f t="shared" ca="1" si="216"/>
        <v>1.0133500070000001</v>
      </c>
      <c r="O770" s="17">
        <f t="shared" si="226"/>
        <v>0</v>
      </c>
      <c r="P770" s="13">
        <f t="shared" ca="1" si="217"/>
        <v>0</v>
      </c>
      <c r="Q770" s="20">
        <f t="shared" si="218"/>
        <v>0</v>
      </c>
      <c r="R770" s="13">
        <f t="shared" si="227"/>
        <v>0</v>
      </c>
      <c r="S770" s="4" t="str">
        <f t="shared" si="228"/>
        <v>J=</v>
      </c>
      <c r="T770" s="34">
        <f t="shared" si="229"/>
        <v>44971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42">
        <f t="shared" si="219"/>
        <v>44821</v>
      </c>
      <c r="B771" s="72">
        <f t="shared" ca="1" si="230"/>
        <v>0</v>
      </c>
      <c r="C771" s="6">
        <f t="shared" si="220"/>
        <v>0</v>
      </c>
      <c r="D771" s="12">
        <f ca="1">IF(A771&lt;$B$1,VLOOKUP(A771,[1]DI!$A$4:$B$15000,2,FALSE),0)</f>
        <v>0</v>
      </c>
      <c r="E771" s="13">
        <f t="shared" ca="1" si="213"/>
        <v>1</v>
      </c>
      <c r="F771" s="13">
        <f ca="1">(TRUNC(PRODUCT($E$12:$E770),16))</f>
        <v>1.1393832642711501</v>
      </c>
      <c r="G771" s="13">
        <f t="shared" ca="1" si="221"/>
        <v>1.1255829666505699</v>
      </c>
      <c r="H771" s="13">
        <f t="shared" ca="1" si="214"/>
        <v>1.01226058</v>
      </c>
      <c r="I771" s="12">
        <f t="shared" si="222"/>
        <v>1.7500000000000002E-2</v>
      </c>
      <c r="J771" s="34">
        <f t="shared" si="223"/>
        <v>44788</v>
      </c>
      <c r="K771" s="2">
        <f t="shared" si="224"/>
        <v>23</v>
      </c>
      <c r="L771" s="17">
        <f t="shared" si="225"/>
        <v>24</v>
      </c>
      <c r="M771" s="11">
        <f t="shared" si="215"/>
        <v>1.0016536170000001</v>
      </c>
      <c r="N771" s="11">
        <f t="shared" ca="1" si="216"/>
        <v>1.013934471</v>
      </c>
      <c r="O771" s="17">
        <f t="shared" si="226"/>
        <v>0</v>
      </c>
      <c r="P771" s="13">
        <f t="shared" ca="1" si="217"/>
        <v>0</v>
      </c>
      <c r="Q771" s="20">
        <f t="shared" si="218"/>
        <v>0</v>
      </c>
      <c r="R771" s="13">
        <f t="shared" si="227"/>
        <v>0</v>
      </c>
      <c r="S771" s="4" t="str">
        <f t="shared" si="228"/>
        <v>J=</v>
      </c>
      <c r="T771" s="34">
        <f t="shared" si="229"/>
        <v>44971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42">
        <f t="shared" si="219"/>
        <v>44822</v>
      </c>
      <c r="B772" s="72">
        <f t="shared" ca="1" si="230"/>
        <v>0</v>
      </c>
      <c r="C772" s="6">
        <f t="shared" si="220"/>
        <v>0</v>
      </c>
      <c r="D772" s="12">
        <f ca="1">IF(A772&lt;$B$1,VLOOKUP(A772,[1]DI!$A$4:$B$15000,2,FALSE),0)</f>
        <v>0</v>
      </c>
      <c r="E772" s="13">
        <f t="shared" ca="1" si="213"/>
        <v>1</v>
      </c>
      <c r="F772" s="13">
        <f ca="1">(TRUNC(PRODUCT($E$12:$E771),16))</f>
        <v>1.1393832642711501</v>
      </c>
      <c r="G772" s="13">
        <f t="shared" ca="1" si="221"/>
        <v>1.1255829666505699</v>
      </c>
      <c r="H772" s="13">
        <f t="shared" ca="1" si="214"/>
        <v>1.01226058</v>
      </c>
      <c r="I772" s="12">
        <f t="shared" si="222"/>
        <v>1.7500000000000002E-2</v>
      </c>
      <c r="J772" s="34">
        <f t="shared" si="223"/>
        <v>44788</v>
      </c>
      <c r="K772" s="2">
        <f t="shared" si="224"/>
        <v>23</v>
      </c>
      <c r="L772" s="17">
        <f t="shared" si="225"/>
        <v>24</v>
      </c>
      <c r="M772" s="11">
        <f t="shared" si="215"/>
        <v>1.0016536170000001</v>
      </c>
      <c r="N772" s="11">
        <f t="shared" ca="1" si="216"/>
        <v>1.013934471</v>
      </c>
      <c r="O772" s="17">
        <f t="shared" si="226"/>
        <v>0</v>
      </c>
      <c r="P772" s="13">
        <f t="shared" ca="1" si="217"/>
        <v>0</v>
      </c>
      <c r="Q772" s="20">
        <f t="shared" si="218"/>
        <v>0</v>
      </c>
      <c r="R772" s="13">
        <f t="shared" si="227"/>
        <v>0</v>
      </c>
      <c r="S772" s="4" t="str">
        <f t="shared" si="228"/>
        <v>J=</v>
      </c>
      <c r="T772" s="34">
        <f t="shared" si="229"/>
        <v>44971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42">
        <f t="shared" si="219"/>
        <v>44823</v>
      </c>
      <c r="B773" s="72">
        <f t="shared" ca="1" si="230"/>
        <v>0</v>
      </c>
      <c r="C773" s="6">
        <f t="shared" si="220"/>
        <v>0</v>
      </c>
      <c r="D773" s="12">
        <f ca="1">IF(A773&lt;$B$1,VLOOKUP(A773,[1]DI!$A$4:$B$15000,2,FALSE),0)</f>
        <v>0.13650000000000001</v>
      </c>
      <c r="E773" s="13">
        <f t="shared" ca="1" si="213"/>
        <v>1.00050788</v>
      </c>
      <c r="F773" s="13">
        <f ca="1">(TRUNC(PRODUCT($E$12:$E772),16))</f>
        <v>1.1393832642711501</v>
      </c>
      <c r="G773" s="13">
        <f t="shared" ca="1" si="221"/>
        <v>1.1255829666505699</v>
      </c>
      <c r="H773" s="13">
        <f t="shared" ca="1" si="214"/>
        <v>1.01226058</v>
      </c>
      <c r="I773" s="12">
        <f t="shared" si="222"/>
        <v>1.7500000000000002E-2</v>
      </c>
      <c r="J773" s="34">
        <f t="shared" si="223"/>
        <v>44788</v>
      </c>
      <c r="K773" s="2">
        <f t="shared" si="224"/>
        <v>24</v>
      </c>
      <c r="L773" s="17">
        <f t="shared" si="225"/>
        <v>24</v>
      </c>
      <c r="M773" s="11">
        <f t="shared" si="215"/>
        <v>1.0016536170000001</v>
      </c>
      <c r="N773" s="11">
        <f t="shared" ca="1" si="216"/>
        <v>1.013934471</v>
      </c>
      <c r="O773" s="17">
        <f t="shared" si="226"/>
        <v>0</v>
      </c>
      <c r="P773" s="13">
        <f t="shared" ca="1" si="217"/>
        <v>0</v>
      </c>
      <c r="Q773" s="20">
        <f t="shared" si="218"/>
        <v>0</v>
      </c>
      <c r="R773" s="13">
        <f t="shared" si="227"/>
        <v>0</v>
      </c>
      <c r="S773" s="4" t="str">
        <f t="shared" si="228"/>
        <v>J=</v>
      </c>
      <c r="T773" s="34">
        <f t="shared" si="229"/>
        <v>44971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42">
        <f t="shared" si="219"/>
        <v>44824</v>
      </c>
      <c r="B774" s="72">
        <f t="shared" ca="1" si="230"/>
        <v>0</v>
      </c>
      <c r="C774" s="6">
        <f t="shared" si="220"/>
        <v>0</v>
      </c>
      <c r="D774" s="12">
        <f ca="1">IF(A774&lt;$B$1,VLOOKUP(A774,[1]DI!$A$4:$B$15000,2,FALSE),0)</f>
        <v>0.13650000000000001</v>
      </c>
      <c r="E774" s="13">
        <f t="shared" ca="1" si="213"/>
        <v>1.00050788</v>
      </c>
      <c r="F774" s="13">
        <f ca="1">(TRUNC(PRODUCT($E$12:$E773),16))</f>
        <v>1.13996193424341</v>
      </c>
      <c r="G774" s="13">
        <f t="shared" ca="1" si="221"/>
        <v>1.1255829666505699</v>
      </c>
      <c r="H774" s="13">
        <f t="shared" ca="1" si="214"/>
        <v>1.0127746799999999</v>
      </c>
      <c r="I774" s="12">
        <f t="shared" si="222"/>
        <v>1.7500000000000002E-2</v>
      </c>
      <c r="J774" s="34">
        <f t="shared" si="223"/>
        <v>44788</v>
      </c>
      <c r="K774" s="2">
        <f t="shared" si="224"/>
        <v>25</v>
      </c>
      <c r="L774" s="17">
        <f t="shared" si="225"/>
        <v>25</v>
      </c>
      <c r="M774" s="11">
        <f t="shared" si="215"/>
        <v>1.001722577</v>
      </c>
      <c r="N774" s="11">
        <f t="shared" ca="1" si="216"/>
        <v>1.0145192620000001</v>
      </c>
      <c r="O774" s="17">
        <f t="shared" si="226"/>
        <v>0</v>
      </c>
      <c r="P774" s="13">
        <f t="shared" ca="1" si="217"/>
        <v>0</v>
      </c>
      <c r="Q774" s="20">
        <f t="shared" si="218"/>
        <v>0</v>
      </c>
      <c r="R774" s="13">
        <f t="shared" si="227"/>
        <v>0</v>
      </c>
      <c r="S774" s="4" t="str">
        <f t="shared" si="228"/>
        <v>J=</v>
      </c>
      <c r="T774" s="34">
        <f t="shared" si="229"/>
        <v>44971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42">
        <f t="shared" si="219"/>
        <v>44825</v>
      </c>
      <c r="B775" s="72">
        <f t="shared" ca="1" si="230"/>
        <v>0</v>
      </c>
      <c r="C775" s="6">
        <f t="shared" si="220"/>
        <v>0</v>
      </c>
      <c r="D775" s="12">
        <f ca="1">IF(A775&lt;$B$1,VLOOKUP(A775,[1]DI!$A$4:$B$15000,2,FALSE),0)</f>
        <v>0.13650000000000001</v>
      </c>
      <c r="E775" s="13">
        <f t="shared" ca="1" si="213"/>
        <v>1.00050788</v>
      </c>
      <c r="F775" s="13">
        <f ca="1">(TRUNC(PRODUCT($E$12:$E774),16))</f>
        <v>1.14054089811057</v>
      </c>
      <c r="G775" s="13">
        <f t="shared" ca="1" si="221"/>
        <v>1.1255829666505699</v>
      </c>
      <c r="H775" s="13">
        <f t="shared" ca="1" si="214"/>
        <v>1.01328905</v>
      </c>
      <c r="I775" s="12">
        <f t="shared" si="222"/>
        <v>1.7500000000000002E-2</v>
      </c>
      <c r="J775" s="34">
        <f t="shared" si="223"/>
        <v>44788</v>
      </c>
      <c r="K775" s="2">
        <f t="shared" si="224"/>
        <v>26</v>
      </c>
      <c r="L775" s="17">
        <f t="shared" si="225"/>
        <v>26</v>
      </c>
      <c r="M775" s="11">
        <f t="shared" si="215"/>
        <v>1.0017915420000001</v>
      </c>
      <c r="N775" s="11">
        <f t="shared" ca="1" si="216"/>
        <v>1.0151044</v>
      </c>
      <c r="O775" s="17">
        <f t="shared" si="226"/>
        <v>0</v>
      </c>
      <c r="P775" s="13">
        <f t="shared" ca="1" si="217"/>
        <v>0</v>
      </c>
      <c r="Q775" s="20">
        <f t="shared" si="218"/>
        <v>0</v>
      </c>
      <c r="R775" s="13">
        <f t="shared" si="227"/>
        <v>0</v>
      </c>
      <c r="S775" s="4" t="str">
        <f t="shared" si="228"/>
        <v>J=</v>
      </c>
      <c r="T775" s="34">
        <f t="shared" si="229"/>
        <v>44971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42">
        <f t="shared" si="219"/>
        <v>44826</v>
      </c>
      <c r="B776" s="72">
        <f t="shared" ca="1" si="230"/>
        <v>0</v>
      </c>
      <c r="C776" s="6">
        <f t="shared" si="220"/>
        <v>0</v>
      </c>
      <c r="D776" s="12">
        <f ca="1">IF(A776&lt;$B$1,VLOOKUP(A776,[1]DI!$A$4:$B$15000,2,FALSE),0)</f>
        <v>0.13650000000000001</v>
      </c>
      <c r="E776" s="13">
        <f t="shared" ca="1" si="213"/>
        <v>1.00050788</v>
      </c>
      <c r="F776" s="13">
        <f ca="1">(TRUNC(PRODUCT($E$12:$E775),16))</f>
        <v>1.1411201560219</v>
      </c>
      <c r="G776" s="13">
        <f t="shared" ca="1" si="221"/>
        <v>1.1255829666505699</v>
      </c>
      <c r="H776" s="13">
        <f t="shared" ca="1" si="214"/>
        <v>1.0138036800000001</v>
      </c>
      <c r="I776" s="12">
        <f t="shared" si="222"/>
        <v>1.7500000000000002E-2</v>
      </c>
      <c r="J776" s="34">
        <f t="shared" si="223"/>
        <v>44788</v>
      </c>
      <c r="K776" s="2">
        <f t="shared" si="224"/>
        <v>27</v>
      </c>
      <c r="L776" s="17">
        <f t="shared" si="225"/>
        <v>27</v>
      </c>
      <c r="M776" s="11">
        <f t="shared" si="215"/>
        <v>1.0018605110000001</v>
      </c>
      <c r="N776" s="11">
        <f t="shared" ca="1" si="216"/>
        <v>1.0156898729999999</v>
      </c>
      <c r="O776" s="17">
        <f t="shared" si="226"/>
        <v>0</v>
      </c>
      <c r="P776" s="13">
        <f t="shared" ca="1" si="217"/>
        <v>0</v>
      </c>
      <c r="Q776" s="20">
        <f t="shared" si="218"/>
        <v>0</v>
      </c>
      <c r="R776" s="13">
        <f t="shared" si="227"/>
        <v>0</v>
      </c>
      <c r="S776" s="4" t="str">
        <f t="shared" si="228"/>
        <v>J=</v>
      </c>
      <c r="T776" s="34">
        <f t="shared" si="229"/>
        <v>44971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42">
        <f t="shared" si="219"/>
        <v>44827</v>
      </c>
      <c r="B777" s="72">
        <f t="shared" ca="1" si="230"/>
        <v>0</v>
      </c>
      <c r="C777" s="6">
        <f t="shared" si="220"/>
        <v>0</v>
      </c>
      <c r="D777" s="12">
        <f ca="1">IF(A777&lt;$B$1,VLOOKUP(A777,[1]DI!$A$4:$B$15000,2,FALSE),0)</f>
        <v>0.13650000000000001</v>
      </c>
      <c r="E777" s="13">
        <f t="shared" ca="1" si="213"/>
        <v>1.00050788</v>
      </c>
      <c r="F777" s="13">
        <f ca="1">(TRUNC(PRODUCT($E$12:$E776),16))</f>
        <v>1.1416997081267499</v>
      </c>
      <c r="G777" s="13">
        <f t="shared" ca="1" si="221"/>
        <v>1.1255829666505699</v>
      </c>
      <c r="H777" s="13">
        <f t="shared" ca="1" si="214"/>
        <v>1.0143185699999999</v>
      </c>
      <c r="I777" s="12">
        <f t="shared" si="222"/>
        <v>1.7500000000000002E-2</v>
      </c>
      <c r="J777" s="34">
        <f t="shared" si="223"/>
        <v>44788</v>
      </c>
      <c r="K777" s="2">
        <f t="shared" si="224"/>
        <v>28</v>
      </c>
      <c r="L777" s="17">
        <f t="shared" si="225"/>
        <v>28</v>
      </c>
      <c r="M777" s="11">
        <f t="shared" si="215"/>
        <v>1.0019294860000001</v>
      </c>
      <c r="N777" s="11">
        <f t="shared" ca="1" si="216"/>
        <v>1.0162756829999999</v>
      </c>
      <c r="O777" s="17">
        <f t="shared" si="226"/>
        <v>0</v>
      </c>
      <c r="P777" s="13">
        <f t="shared" ca="1" si="217"/>
        <v>0</v>
      </c>
      <c r="Q777" s="20">
        <f t="shared" si="218"/>
        <v>0</v>
      </c>
      <c r="R777" s="13">
        <f t="shared" si="227"/>
        <v>0</v>
      </c>
      <c r="S777" s="4" t="str">
        <f t="shared" si="228"/>
        <v>J=</v>
      </c>
      <c r="T777" s="34">
        <f t="shared" si="229"/>
        <v>44971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42">
        <f t="shared" si="219"/>
        <v>44828</v>
      </c>
      <c r="B778" s="72">
        <f t="shared" ca="1" si="230"/>
        <v>0</v>
      </c>
      <c r="C778" s="6">
        <f t="shared" si="220"/>
        <v>0</v>
      </c>
      <c r="D778" s="12">
        <f ca="1">IF(A778&lt;$B$1,VLOOKUP(A778,[1]DI!$A$4:$B$15000,2,FALSE),0)</f>
        <v>0</v>
      </c>
      <c r="E778" s="13">
        <f t="shared" ca="1" si="213"/>
        <v>1</v>
      </c>
      <c r="F778" s="13">
        <f ca="1">(TRUNC(PRODUCT($E$12:$E777),16))</f>
        <v>1.1422795545745099</v>
      </c>
      <c r="G778" s="13">
        <f t="shared" ca="1" si="221"/>
        <v>1.1255829666505699</v>
      </c>
      <c r="H778" s="13">
        <f t="shared" ca="1" si="214"/>
        <v>1.0148337199999999</v>
      </c>
      <c r="I778" s="12">
        <f t="shared" si="222"/>
        <v>1.7500000000000002E-2</v>
      </c>
      <c r="J778" s="34">
        <f t="shared" si="223"/>
        <v>44788</v>
      </c>
      <c r="K778" s="2">
        <f t="shared" si="224"/>
        <v>28</v>
      </c>
      <c r="L778" s="17">
        <f t="shared" si="225"/>
        <v>29</v>
      </c>
      <c r="M778" s="11">
        <f t="shared" si="215"/>
        <v>1.001998465</v>
      </c>
      <c r="N778" s="11">
        <f t="shared" ca="1" si="216"/>
        <v>1.0168618300000001</v>
      </c>
      <c r="O778" s="17">
        <f t="shared" si="226"/>
        <v>0</v>
      </c>
      <c r="P778" s="13">
        <f t="shared" ca="1" si="217"/>
        <v>0</v>
      </c>
      <c r="Q778" s="20">
        <f t="shared" si="218"/>
        <v>0</v>
      </c>
      <c r="R778" s="13">
        <f t="shared" si="227"/>
        <v>0</v>
      </c>
      <c r="S778" s="4" t="str">
        <f t="shared" si="228"/>
        <v>J=</v>
      </c>
      <c r="T778" s="34">
        <f t="shared" si="229"/>
        <v>44971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42">
        <f t="shared" si="219"/>
        <v>44829</v>
      </c>
      <c r="B779" s="72">
        <f t="shared" ca="1" si="230"/>
        <v>0</v>
      </c>
      <c r="C779" s="6">
        <f t="shared" si="220"/>
        <v>0</v>
      </c>
      <c r="D779" s="12">
        <f ca="1">IF(A779&lt;$B$1,VLOOKUP(A779,[1]DI!$A$4:$B$15000,2,FALSE),0)</f>
        <v>0</v>
      </c>
      <c r="E779" s="13">
        <f t="shared" ca="1" si="213"/>
        <v>1</v>
      </c>
      <c r="F779" s="13">
        <f ca="1">(TRUNC(PRODUCT($E$12:$E778),16))</f>
        <v>1.1422795545745099</v>
      </c>
      <c r="G779" s="13">
        <f t="shared" ca="1" si="221"/>
        <v>1.1255829666505699</v>
      </c>
      <c r="H779" s="13">
        <f t="shared" ca="1" si="214"/>
        <v>1.0148337199999999</v>
      </c>
      <c r="I779" s="12">
        <f t="shared" si="222"/>
        <v>1.7500000000000002E-2</v>
      </c>
      <c r="J779" s="34">
        <f t="shared" si="223"/>
        <v>44788</v>
      </c>
      <c r="K779" s="2">
        <f t="shared" si="224"/>
        <v>28</v>
      </c>
      <c r="L779" s="17">
        <f t="shared" si="225"/>
        <v>29</v>
      </c>
      <c r="M779" s="11">
        <f t="shared" si="215"/>
        <v>1.001998465</v>
      </c>
      <c r="N779" s="11">
        <f t="shared" ca="1" si="216"/>
        <v>1.0168618300000001</v>
      </c>
      <c r="O779" s="17">
        <f t="shared" si="226"/>
        <v>0</v>
      </c>
      <c r="P779" s="13">
        <f t="shared" ca="1" si="217"/>
        <v>0</v>
      </c>
      <c r="Q779" s="20">
        <f t="shared" si="218"/>
        <v>0</v>
      </c>
      <c r="R779" s="13">
        <f t="shared" si="227"/>
        <v>0</v>
      </c>
      <c r="S779" s="4" t="str">
        <f t="shared" si="228"/>
        <v>J=</v>
      </c>
      <c r="T779" s="34">
        <f t="shared" si="229"/>
        <v>44971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42">
        <f t="shared" si="219"/>
        <v>44830</v>
      </c>
      <c r="B780" s="72">
        <f t="shared" ca="1" si="230"/>
        <v>0</v>
      </c>
      <c r="C780" s="6">
        <f t="shared" si="220"/>
        <v>0</v>
      </c>
      <c r="D780" s="12">
        <f ca="1">IF(A780&lt;$B$1,VLOOKUP(A780,[1]DI!$A$4:$B$15000,2,FALSE),0)</f>
        <v>0.13650000000000001</v>
      </c>
      <c r="E780" s="13">
        <f t="shared" ref="E780:E843" ca="1" si="231">ROUND(((1+D780)^(1/252)),8)</f>
        <v>1.00050788</v>
      </c>
      <c r="F780" s="13">
        <f ca="1">(TRUNC(PRODUCT($E$12:$E779),16))</f>
        <v>1.1422795545745099</v>
      </c>
      <c r="G780" s="13">
        <f t="shared" ca="1" si="221"/>
        <v>1.1255829666505699</v>
      </c>
      <c r="H780" s="13">
        <f t="shared" ref="H780:H843" ca="1" si="232">ROUND(F780/G780,8)</f>
        <v>1.0148337199999999</v>
      </c>
      <c r="I780" s="12">
        <f t="shared" si="222"/>
        <v>1.7500000000000002E-2</v>
      </c>
      <c r="J780" s="34">
        <f t="shared" si="223"/>
        <v>44788</v>
      </c>
      <c r="K780" s="2">
        <f t="shared" si="224"/>
        <v>29</v>
      </c>
      <c r="L780" s="17">
        <f t="shared" si="225"/>
        <v>29</v>
      </c>
      <c r="M780" s="11">
        <f t="shared" ref="M780:M843" si="233">ROUND((I780+1)^(L780/252),9)</f>
        <v>1.001998465</v>
      </c>
      <c r="N780" s="11">
        <f t="shared" ref="N780:N843" ca="1" si="234">ROUND(H780*M780,9)</f>
        <v>1.0168618300000001</v>
      </c>
      <c r="O780" s="17">
        <f t="shared" si="226"/>
        <v>0</v>
      </c>
      <c r="P780" s="13">
        <f t="shared" ref="P780:P843" ca="1" si="235">TRUNC(((N780-1)*C780),8)</f>
        <v>0</v>
      </c>
      <c r="Q780" s="20">
        <f t="shared" ref="Q780:Q843" si="236">IF($O780&gt;0,VLOOKUP($O780,$W$12:$AC$29,7),0)</f>
        <v>0</v>
      </c>
      <c r="R780" s="13">
        <f t="shared" si="227"/>
        <v>0</v>
      </c>
      <c r="S780" s="4" t="str">
        <f t="shared" si="228"/>
        <v>J=</v>
      </c>
      <c r="T780" s="34">
        <f t="shared" si="229"/>
        <v>44971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42">
        <f t="shared" ref="A781:A844" si="237">(A780+1)</f>
        <v>44831</v>
      </c>
      <c r="B781" s="72">
        <f t="shared" ca="1" si="230"/>
        <v>0</v>
      </c>
      <c r="C781" s="6">
        <f t="shared" ref="C781:C844" si="238">(C780-R780)</f>
        <v>0</v>
      </c>
      <c r="D781" s="12">
        <f ca="1">IF(A781&lt;$B$1,VLOOKUP(A781,[1]DI!$A$4:$B$15000,2,FALSE),0)</f>
        <v>0.13650000000000001</v>
      </c>
      <c r="E781" s="13">
        <f t="shared" ca="1" si="231"/>
        <v>1.00050788</v>
      </c>
      <c r="F781" s="13">
        <f ca="1">(TRUNC(PRODUCT($E$12:$E780),16))</f>
        <v>1.1428596955146899</v>
      </c>
      <c r="G781" s="13">
        <f t="shared" ref="G781:G844" ca="1" si="239">IF(O780&gt;0,F780,G780)</f>
        <v>1.1255829666505699</v>
      </c>
      <c r="H781" s="13">
        <f t="shared" ca="1" si="232"/>
        <v>1.0153491400000001</v>
      </c>
      <c r="I781" s="12">
        <f t="shared" ref="I781:I844" si="240">I780</f>
        <v>1.7500000000000002E-2</v>
      </c>
      <c r="J781" s="34">
        <f t="shared" ref="J781:J844" si="241">IF(O780&gt;0,VLOOKUP(O780,W$12:AG$150,2),J780)</f>
        <v>44788</v>
      </c>
      <c r="K781" s="2">
        <f t="shared" ref="K781:K844" si="242">IF(A781&gt;J781,IF(NETWORKDAYS(J781,A781,$W$31:$W$544)-1=0,1,NETWORKDAYS(J781,A781,$W$31:$W$544)-1),0)</f>
        <v>30</v>
      </c>
      <c r="L781" s="17">
        <f t="shared" ref="L781:L844" si="243">IF(AND(K781=1,K780=1),1,IF(K781&gt;0,IF(K781=K780,K781+1,K781),0))</f>
        <v>30</v>
      </c>
      <c r="M781" s="11">
        <f t="shared" si="233"/>
        <v>1.002067448</v>
      </c>
      <c r="N781" s="11">
        <f t="shared" ca="1" si="234"/>
        <v>1.0174483219999999</v>
      </c>
      <c r="O781" s="17">
        <f t="shared" ref="O781:O844" si="244">IF(VLOOKUP(A781,X$12:AE$150,8)=VLOOKUP(A780,X$12:AE$150,8),0,VLOOKUP(A781,X$12:AE$150,8))</f>
        <v>0</v>
      </c>
      <c r="P781" s="13">
        <f t="shared" ca="1" si="235"/>
        <v>0</v>
      </c>
      <c r="Q781" s="20">
        <f t="shared" si="236"/>
        <v>0</v>
      </c>
      <c r="R781" s="13">
        <f t="shared" ref="R781:R844" si="245">IF(Q781&gt;0,TRUNC(Q781*C781,8),0)</f>
        <v>0</v>
      </c>
      <c r="S781" s="4" t="str">
        <f t="shared" ref="S781:S844" si="246">IF(O780&gt;0,VLOOKUP(O780,W$12:AG$150,10),S780)</f>
        <v>J=</v>
      </c>
      <c r="T781" s="34">
        <f t="shared" ref="T781:T844" si="247">IF(O780&gt;0,VLOOKUP(O780,W$12:AG$150,11),T780)</f>
        <v>44971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42">
        <f t="shared" si="237"/>
        <v>44832</v>
      </c>
      <c r="B782" s="72">
        <f t="shared" ref="B782:B845" ca="1" si="248">IF(A782&lt;=TODAY(),C782+P782,IF(AND(A782&gt;TODAY(),A782&lt;=$B$1),IF(VLOOKUP(TODAY(),$A$10:$D$5000,4,FALSE)=0,"n.d",C782+P782),"n.d"))</f>
        <v>0</v>
      </c>
      <c r="C782" s="6">
        <f t="shared" si="238"/>
        <v>0</v>
      </c>
      <c r="D782" s="12">
        <f ca="1">IF(A782&lt;$B$1,VLOOKUP(A782,[1]DI!$A$4:$B$15000,2,FALSE),0)</f>
        <v>0.13650000000000001</v>
      </c>
      <c r="E782" s="13">
        <f t="shared" ca="1" si="231"/>
        <v>1.00050788</v>
      </c>
      <c r="F782" s="13">
        <f ca="1">(TRUNC(PRODUCT($E$12:$E781),16))</f>
        <v>1.1434401310968401</v>
      </c>
      <c r="G782" s="13">
        <f t="shared" ca="1" si="239"/>
        <v>1.1255829666505699</v>
      </c>
      <c r="H782" s="13">
        <f t="shared" ca="1" si="232"/>
        <v>1.0158648100000001</v>
      </c>
      <c r="I782" s="12">
        <f t="shared" si="240"/>
        <v>1.7500000000000002E-2</v>
      </c>
      <c r="J782" s="34">
        <f t="shared" si="241"/>
        <v>44788</v>
      </c>
      <c r="K782" s="2">
        <f t="shared" si="242"/>
        <v>31</v>
      </c>
      <c r="L782" s="17">
        <f t="shared" si="243"/>
        <v>31</v>
      </c>
      <c r="M782" s="11">
        <f t="shared" si="233"/>
        <v>1.0021364370000001</v>
      </c>
      <c r="N782" s="11">
        <f t="shared" ca="1" si="234"/>
        <v>1.0180351409999999</v>
      </c>
      <c r="O782" s="17">
        <f t="shared" si="244"/>
        <v>0</v>
      </c>
      <c r="P782" s="13">
        <f t="shared" ca="1" si="235"/>
        <v>0</v>
      </c>
      <c r="Q782" s="20">
        <f t="shared" si="236"/>
        <v>0</v>
      </c>
      <c r="R782" s="13">
        <f t="shared" si="245"/>
        <v>0</v>
      </c>
      <c r="S782" s="4" t="str">
        <f t="shared" si="246"/>
        <v>J=</v>
      </c>
      <c r="T782" s="34">
        <f t="shared" si="247"/>
        <v>44971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42">
        <f t="shared" si="237"/>
        <v>44833</v>
      </c>
      <c r="B783" s="72">
        <f t="shared" ca="1" si="248"/>
        <v>0</v>
      </c>
      <c r="C783" s="6">
        <f t="shared" si="238"/>
        <v>0</v>
      </c>
      <c r="D783" s="12">
        <f ca="1">IF(A783&lt;$B$1,VLOOKUP(A783,[1]DI!$A$4:$B$15000,2,FALSE),0)</f>
        <v>0.13650000000000001</v>
      </c>
      <c r="E783" s="13">
        <f t="shared" ca="1" si="231"/>
        <v>1.00050788</v>
      </c>
      <c r="F783" s="13">
        <f ca="1">(TRUNC(PRODUCT($E$12:$E782),16))</f>
        <v>1.14402086147063</v>
      </c>
      <c r="G783" s="13">
        <f t="shared" ca="1" si="239"/>
        <v>1.1255829666505699</v>
      </c>
      <c r="H783" s="13">
        <f t="shared" ca="1" si="232"/>
        <v>1.0163807499999999</v>
      </c>
      <c r="I783" s="12">
        <f t="shared" si="240"/>
        <v>1.7500000000000002E-2</v>
      </c>
      <c r="J783" s="34">
        <f t="shared" si="241"/>
        <v>44788</v>
      </c>
      <c r="K783" s="2">
        <f t="shared" si="242"/>
        <v>32</v>
      </c>
      <c r="L783" s="17">
        <f t="shared" si="243"/>
        <v>32</v>
      </c>
      <c r="M783" s="11">
        <f t="shared" si="233"/>
        <v>1.0022054300000001</v>
      </c>
      <c r="N783" s="11">
        <f t="shared" ca="1" si="234"/>
        <v>1.018622307</v>
      </c>
      <c r="O783" s="17">
        <f t="shared" si="244"/>
        <v>0</v>
      </c>
      <c r="P783" s="13">
        <f t="shared" ca="1" si="235"/>
        <v>0</v>
      </c>
      <c r="Q783" s="20">
        <f t="shared" si="236"/>
        <v>0</v>
      </c>
      <c r="R783" s="13">
        <f t="shared" si="245"/>
        <v>0</v>
      </c>
      <c r="S783" s="4" t="str">
        <f t="shared" si="246"/>
        <v>J=</v>
      </c>
      <c r="T783" s="34">
        <f t="shared" si="247"/>
        <v>44971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42">
        <f t="shared" si="237"/>
        <v>44834</v>
      </c>
      <c r="B784" s="72">
        <f t="shared" ca="1" si="248"/>
        <v>0</v>
      </c>
      <c r="C784" s="6">
        <f t="shared" si="238"/>
        <v>0</v>
      </c>
      <c r="D784" s="12">
        <f ca="1">IF(A784&lt;$B$1,VLOOKUP(A784,[1]DI!$A$4:$B$15000,2,FALSE),0)</f>
        <v>0.13650000000000001</v>
      </c>
      <c r="E784" s="13">
        <f t="shared" ca="1" si="231"/>
        <v>1.00050788</v>
      </c>
      <c r="F784" s="13">
        <f ca="1">(TRUNC(PRODUCT($E$12:$E783),16))</f>
        <v>1.1446018867857499</v>
      </c>
      <c r="G784" s="13">
        <f t="shared" ca="1" si="239"/>
        <v>1.1255829666505699</v>
      </c>
      <c r="H784" s="13">
        <f t="shared" ca="1" si="232"/>
        <v>1.01689695</v>
      </c>
      <c r="I784" s="12">
        <f t="shared" si="240"/>
        <v>1.7500000000000002E-2</v>
      </c>
      <c r="J784" s="34">
        <f t="shared" si="241"/>
        <v>44788</v>
      </c>
      <c r="K784" s="2">
        <f t="shared" si="242"/>
        <v>33</v>
      </c>
      <c r="L784" s="17">
        <f t="shared" si="243"/>
        <v>33</v>
      </c>
      <c r="M784" s="11">
        <f t="shared" si="233"/>
        <v>1.002274428</v>
      </c>
      <c r="N784" s="11">
        <f t="shared" ca="1" si="234"/>
        <v>1.0192098089999999</v>
      </c>
      <c r="O784" s="17">
        <f t="shared" si="244"/>
        <v>0</v>
      </c>
      <c r="P784" s="13">
        <f t="shared" ca="1" si="235"/>
        <v>0</v>
      </c>
      <c r="Q784" s="20">
        <f t="shared" si="236"/>
        <v>0</v>
      </c>
      <c r="R784" s="13">
        <f t="shared" si="245"/>
        <v>0</v>
      </c>
      <c r="S784" s="4" t="str">
        <f t="shared" si="246"/>
        <v>J=</v>
      </c>
      <c r="T784" s="34">
        <f t="shared" si="247"/>
        <v>44971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42">
        <f t="shared" si="237"/>
        <v>44835</v>
      </c>
      <c r="B785" s="72">
        <f t="shared" ca="1" si="248"/>
        <v>0</v>
      </c>
      <c r="C785" s="6">
        <f t="shared" si="238"/>
        <v>0</v>
      </c>
      <c r="D785" s="12">
        <f ca="1">IF(A785&lt;$B$1,VLOOKUP(A785,[1]DI!$A$4:$B$15000,2,FALSE),0)</f>
        <v>0</v>
      </c>
      <c r="E785" s="13">
        <f t="shared" ca="1" si="231"/>
        <v>1</v>
      </c>
      <c r="F785" s="13">
        <f ca="1">(TRUNC(PRODUCT($E$12:$E784),16))</f>
        <v>1.1451832071920101</v>
      </c>
      <c r="G785" s="13">
        <f t="shared" ca="1" si="239"/>
        <v>1.1255829666505699</v>
      </c>
      <c r="H785" s="13">
        <f t="shared" ca="1" si="232"/>
        <v>1.0174134100000001</v>
      </c>
      <c r="I785" s="12">
        <f t="shared" si="240"/>
        <v>1.7500000000000002E-2</v>
      </c>
      <c r="J785" s="34">
        <f t="shared" si="241"/>
        <v>44788</v>
      </c>
      <c r="K785" s="2">
        <f t="shared" si="242"/>
        <v>33</v>
      </c>
      <c r="L785" s="17">
        <f t="shared" si="243"/>
        <v>34</v>
      </c>
      <c r="M785" s="11">
        <f t="shared" si="233"/>
        <v>1.0023434309999999</v>
      </c>
      <c r="N785" s="11">
        <f t="shared" ca="1" si="234"/>
        <v>1.0197976479999999</v>
      </c>
      <c r="O785" s="17">
        <f t="shared" si="244"/>
        <v>0</v>
      </c>
      <c r="P785" s="13">
        <f t="shared" ca="1" si="235"/>
        <v>0</v>
      </c>
      <c r="Q785" s="20">
        <f t="shared" si="236"/>
        <v>0</v>
      </c>
      <c r="R785" s="13">
        <f t="shared" si="245"/>
        <v>0</v>
      </c>
      <c r="S785" s="4" t="str">
        <f t="shared" si="246"/>
        <v>J=</v>
      </c>
      <c r="T785" s="34">
        <f t="shared" si="247"/>
        <v>44971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42">
        <f t="shared" si="237"/>
        <v>44836</v>
      </c>
      <c r="B786" s="72">
        <f t="shared" ca="1" si="248"/>
        <v>0</v>
      </c>
      <c r="C786" s="6">
        <f t="shared" si="238"/>
        <v>0</v>
      </c>
      <c r="D786" s="12">
        <f ca="1">IF(A786&lt;$B$1,VLOOKUP(A786,[1]DI!$A$4:$B$15000,2,FALSE),0)</f>
        <v>0</v>
      </c>
      <c r="E786" s="13">
        <f t="shared" ca="1" si="231"/>
        <v>1</v>
      </c>
      <c r="F786" s="13">
        <f ca="1">(TRUNC(PRODUCT($E$12:$E785),16))</f>
        <v>1.1451832071920101</v>
      </c>
      <c r="G786" s="13">
        <f t="shared" ca="1" si="239"/>
        <v>1.1255829666505699</v>
      </c>
      <c r="H786" s="13">
        <f t="shared" ca="1" si="232"/>
        <v>1.0174134100000001</v>
      </c>
      <c r="I786" s="12">
        <f t="shared" si="240"/>
        <v>1.7500000000000002E-2</v>
      </c>
      <c r="J786" s="34">
        <f t="shared" si="241"/>
        <v>44788</v>
      </c>
      <c r="K786" s="2">
        <f t="shared" si="242"/>
        <v>33</v>
      </c>
      <c r="L786" s="17">
        <f t="shared" si="243"/>
        <v>34</v>
      </c>
      <c r="M786" s="11">
        <f t="shared" si="233"/>
        <v>1.0023434309999999</v>
      </c>
      <c r="N786" s="11">
        <f t="shared" ca="1" si="234"/>
        <v>1.0197976479999999</v>
      </c>
      <c r="O786" s="17">
        <f t="shared" si="244"/>
        <v>0</v>
      </c>
      <c r="P786" s="13">
        <f t="shared" ca="1" si="235"/>
        <v>0</v>
      </c>
      <c r="Q786" s="20">
        <f t="shared" si="236"/>
        <v>0</v>
      </c>
      <c r="R786" s="13">
        <f t="shared" si="245"/>
        <v>0</v>
      </c>
      <c r="S786" s="4" t="str">
        <f t="shared" si="246"/>
        <v>J=</v>
      </c>
      <c r="T786" s="34">
        <f t="shared" si="247"/>
        <v>44971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42">
        <f t="shared" si="237"/>
        <v>44837</v>
      </c>
      <c r="B787" s="72">
        <f t="shared" ca="1" si="248"/>
        <v>0</v>
      </c>
      <c r="C787" s="6">
        <f t="shared" si="238"/>
        <v>0</v>
      </c>
      <c r="D787" s="12">
        <f ca="1">IF(A787&lt;$B$1,VLOOKUP(A787,[1]DI!$A$4:$B$15000,2,FALSE),0)</f>
        <v>0.13650000000000001</v>
      </c>
      <c r="E787" s="13">
        <f t="shared" ca="1" si="231"/>
        <v>1.00050788</v>
      </c>
      <c r="F787" s="13">
        <f ca="1">(TRUNC(PRODUCT($E$12:$E786),16))</f>
        <v>1.1451832071920101</v>
      </c>
      <c r="G787" s="13">
        <f t="shared" ca="1" si="239"/>
        <v>1.1255829666505699</v>
      </c>
      <c r="H787" s="13">
        <f t="shared" ca="1" si="232"/>
        <v>1.0174134100000001</v>
      </c>
      <c r="I787" s="12">
        <f t="shared" si="240"/>
        <v>1.7500000000000002E-2</v>
      </c>
      <c r="J787" s="34">
        <f t="shared" si="241"/>
        <v>44788</v>
      </c>
      <c r="K787" s="2">
        <f t="shared" si="242"/>
        <v>34</v>
      </c>
      <c r="L787" s="17">
        <f t="shared" si="243"/>
        <v>34</v>
      </c>
      <c r="M787" s="11">
        <f t="shared" si="233"/>
        <v>1.0023434309999999</v>
      </c>
      <c r="N787" s="11">
        <f t="shared" ca="1" si="234"/>
        <v>1.0197976479999999</v>
      </c>
      <c r="O787" s="17">
        <f t="shared" si="244"/>
        <v>0</v>
      </c>
      <c r="P787" s="13">
        <f t="shared" ca="1" si="235"/>
        <v>0</v>
      </c>
      <c r="Q787" s="20">
        <f t="shared" si="236"/>
        <v>0</v>
      </c>
      <c r="R787" s="13">
        <f t="shared" si="245"/>
        <v>0</v>
      </c>
      <c r="S787" s="4" t="str">
        <f t="shared" si="246"/>
        <v>J=</v>
      </c>
      <c r="T787" s="34">
        <f t="shared" si="247"/>
        <v>44971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42">
        <f t="shared" si="237"/>
        <v>44838</v>
      </c>
      <c r="B788" s="72">
        <f t="shared" ca="1" si="248"/>
        <v>0</v>
      </c>
      <c r="C788" s="6">
        <f t="shared" si="238"/>
        <v>0</v>
      </c>
      <c r="D788" s="12">
        <f ca="1">IF(A788&lt;$B$1,VLOOKUP(A788,[1]DI!$A$4:$B$15000,2,FALSE),0)</f>
        <v>0.13650000000000001</v>
      </c>
      <c r="E788" s="13">
        <f t="shared" ca="1" si="231"/>
        <v>1.00050788</v>
      </c>
      <c r="F788" s="13">
        <f ca="1">(TRUNC(PRODUCT($E$12:$E787),16))</f>
        <v>1.1457648228392801</v>
      </c>
      <c r="G788" s="13">
        <f t="shared" ca="1" si="239"/>
        <v>1.1255829666505699</v>
      </c>
      <c r="H788" s="13">
        <f t="shared" ca="1" si="232"/>
        <v>1.01793014</v>
      </c>
      <c r="I788" s="12">
        <f t="shared" si="240"/>
        <v>1.7500000000000002E-2</v>
      </c>
      <c r="J788" s="34">
        <f t="shared" si="241"/>
        <v>44788</v>
      </c>
      <c r="K788" s="2">
        <f t="shared" si="242"/>
        <v>35</v>
      </c>
      <c r="L788" s="17">
        <f t="shared" si="243"/>
        <v>35</v>
      </c>
      <c r="M788" s="11">
        <f t="shared" si="233"/>
        <v>1.0024124379999999</v>
      </c>
      <c r="N788" s="11">
        <f t="shared" ca="1" si="234"/>
        <v>1.020385833</v>
      </c>
      <c r="O788" s="17">
        <f t="shared" si="244"/>
        <v>0</v>
      </c>
      <c r="P788" s="13">
        <f t="shared" ca="1" si="235"/>
        <v>0</v>
      </c>
      <c r="Q788" s="20">
        <f t="shared" si="236"/>
        <v>0</v>
      </c>
      <c r="R788" s="13">
        <f t="shared" si="245"/>
        <v>0</v>
      </c>
      <c r="S788" s="4" t="str">
        <f t="shared" si="246"/>
        <v>J=</v>
      </c>
      <c r="T788" s="34">
        <f t="shared" si="247"/>
        <v>44971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42">
        <f t="shared" si="237"/>
        <v>44839</v>
      </c>
      <c r="B789" s="72">
        <f t="shared" ca="1" si="248"/>
        <v>0</v>
      </c>
      <c r="C789" s="6">
        <f t="shared" si="238"/>
        <v>0</v>
      </c>
      <c r="D789" s="12">
        <f ca="1">IF(A789&lt;$B$1,VLOOKUP(A789,[1]DI!$A$4:$B$15000,2,FALSE),0)</f>
        <v>0.13650000000000001</v>
      </c>
      <c r="E789" s="13">
        <f t="shared" ca="1" si="231"/>
        <v>1.00050788</v>
      </c>
      <c r="F789" s="13">
        <f ca="1">(TRUNC(PRODUCT($E$12:$E788),16))</f>
        <v>1.1463467338775</v>
      </c>
      <c r="G789" s="13">
        <f t="shared" ca="1" si="239"/>
        <v>1.1255829666505699</v>
      </c>
      <c r="H789" s="13">
        <f t="shared" ca="1" si="232"/>
        <v>1.01844712</v>
      </c>
      <c r="I789" s="12">
        <f t="shared" si="240"/>
        <v>1.7500000000000002E-2</v>
      </c>
      <c r="J789" s="34">
        <f t="shared" si="241"/>
        <v>44788</v>
      </c>
      <c r="K789" s="2">
        <f t="shared" si="242"/>
        <v>36</v>
      </c>
      <c r="L789" s="17">
        <f t="shared" si="243"/>
        <v>36</v>
      </c>
      <c r="M789" s="11">
        <f t="shared" si="233"/>
        <v>1.002481451</v>
      </c>
      <c r="N789" s="11">
        <f t="shared" ca="1" si="234"/>
        <v>1.0209743469999999</v>
      </c>
      <c r="O789" s="17">
        <f t="shared" si="244"/>
        <v>0</v>
      </c>
      <c r="P789" s="13">
        <f t="shared" ca="1" si="235"/>
        <v>0</v>
      </c>
      <c r="Q789" s="20">
        <f t="shared" si="236"/>
        <v>0</v>
      </c>
      <c r="R789" s="13">
        <f t="shared" si="245"/>
        <v>0</v>
      </c>
      <c r="S789" s="4" t="str">
        <f t="shared" si="246"/>
        <v>J=</v>
      </c>
      <c r="T789" s="34">
        <f t="shared" si="247"/>
        <v>44971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42">
        <f t="shared" si="237"/>
        <v>44840</v>
      </c>
      <c r="B790" s="72">
        <f t="shared" ca="1" si="248"/>
        <v>0</v>
      </c>
      <c r="C790" s="6">
        <f t="shared" si="238"/>
        <v>0</v>
      </c>
      <c r="D790" s="12">
        <f ca="1">IF(A790&lt;$B$1,VLOOKUP(A790,[1]DI!$A$4:$B$15000,2,FALSE),0)</f>
        <v>0.13650000000000001</v>
      </c>
      <c r="E790" s="13">
        <f t="shared" ca="1" si="231"/>
        <v>1.00050788</v>
      </c>
      <c r="F790" s="13">
        <f ca="1">(TRUNC(PRODUCT($E$12:$E789),16))</f>
        <v>1.1469289404567</v>
      </c>
      <c r="G790" s="13">
        <f t="shared" ca="1" si="239"/>
        <v>1.1255829666505699</v>
      </c>
      <c r="H790" s="13">
        <f t="shared" ca="1" si="232"/>
        <v>1.01896437</v>
      </c>
      <c r="I790" s="12">
        <f t="shared" si="240"/>
        <v>1.7500000000000002E-2</v>
      </c>
      <c r="J790" s="34">
        <f t="shared" si="241"/>
        <v>44788</v>
      </c>
      <c r="K790" s="2">
        <f t="shared" si="242"/>
        <v>37</v>
      </c>
      <c r="L790" s="17">
        <f t="shared" si="243"/>
        <v>37</v>
      </c>
      <c r="M790" s="11">
        <f t="shared" si="233"/>
        <v>1.0025504679999999</v>
      </c>
      <c r="N790" s="11">
        <f t="shared" ca="1" si="234"/>
        <v>1.0215632059999999</v>
      </c>
      <c r="O790" s="17">
        <f t="shared" si="244"/>
        <v>0</v>
      </c>
      <c r="P790" s="13">
        <f t="shared" ca="1" si="235"/>
        <v>0</v>
      </c>
      <c r="Q790" s="20">
        <f t="shared" si="236"/>
        <v>0</v>
      </c>
      <c r="R790" s="13">
        <f t="shared" si="245"/>
        <v>0</v>
      </c>
      <c r="S790" s="4" t="str">
        <f t="shared" si="246"/>
        <v>J=</v>
      </c>
      <c r="T790" s="34">
        <f t="shared" si="247"/>
        <v>44971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42">
        <f t="shared" si="237"/>
        <v>44841</v>
      </c>
      <c r="B791" s="72">
        <f t="shared" ca="1" si="248"/>
        <v>0</v>
      </c>
      <c r="C791" s="6">
        <f t="shared" si="238"/>
        <v>0</v>
      </c>
      <c r="D791" s="12">
        <f ca="1">IF(A791&lt;$B$1,VLOOKUP(A791,[1]DI!$A$4:$B$15000,2,FALSE),0)</f>
        <v>0.13650000000000001</v>
      </c>
      <c r="E791" s="13">
        <f t="shared" ca="1" si="231"/>
        <v>1.00050788</v>
      </c>
      <c r="F791" s="13">
        <f ca="1">(TRUNC(PRODUCT($E$12:$E790),16))</f>
        <v>1.1475114427269799</v>
      </c>
      <c r="G791" s="13">
        <f t="shared" ca="1" si="239"/>
        <v>1.1255829666505699</v>
      </c>
      <c r="H791" s="13">
        <f t="shared" ca="1" si="232"/>
        <v>1.0194818800000001</v>
      </c>
      <c r="I791" s="12">
        <f t="shared" si="240"/>
        <v>1.7500000000000002E-2</v>
      </c>
      <c r="J791" s="34">
        <f t="shared" si="241"/>
        <v>44788</v>
      </c>
      <c r="K791" s="2">
        <f t="shared" si="242"/>
        <v>38</v>
      </c>
      <c r="L791" s="17">
        <f t="shared" si="243"/>
        <v>38</v>
      </c>
      <c r="M791" s="11">
        <f t="shared" si="233"/>
        <v>1.002619489</v>
      </c>
      <c r="N791" s="11">
        <f t="shared" ca="1" si="234"/>
        <v>1.0221524019999999</v>
      </c>
      <c r="O791" s="17">
        <f t="shared" si="244"/>
        <v>0</v>
      </c>
      <c r="P791" s="13">
        <f t="shared" ca="1" si="235"/>
        <v>0</v>
      </c>
      <c r="Q791" s="20">
        <f t="shared" si="236"/>
        <v>0</v>
      </c>
      <c r="R791" s="13">
        <f t="shared" si="245"/>
        <v>0</v>
      </c>
      <c r="S791" s="4" t="str">
        <f t="shared" si="246"/>
        <v>J=</v>
      </c>
      <c r="T791" s="34">
        <f t="shared" si="247"/>
        <v>44971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42">
        <f t="shared" si="237"/>
        <v>44842</v>
      </c>
      <c r="B792" s="72">
        <f t="shared" ca="1" si="248"/>
        <v>0</v>
      </c>
      <c r="C792" s="6">
        <f t="shared" si="238"/>
        <v>0</v>
      </c>
      <c r="D792" s="12">
        <f ca="1">IF(A792&lt;$B$1,VLOOKUP(A792,[1]DI!$A$4:$B$15000,2,FALSE),0)</f>
        <v>0</v>
      </c>
      <c r="E792" s="13">
        <f t="shared" ca="1" si="231"/>
        <v>1</v>
      </c>
      <c r="F792" s="13">
        <f ca="1">(TRUNC(PRODUCT($E$12:$E791),16))</f>
        <v>1.14809424083852</v>
      </c>
      <c r="G792" s="13">
        <f t="shared" ca="1" si="239"/>
        <v>1.1255829666505699</v>
      </c>
      <c r="H792" s="13">
        <f t="shared" ca="1" si="232"/>
        <v>1.0199996600000001</v>
      </c>
      <c r="I792" s="12">
        <f t="shared" si="240"/>
        <v>1.7500000000000002E-2</v>
      </c>
      <c r="J792" s="34">
        <f t="shared" si="241"/>
        <v>44788</v>
      </c>
      <c r="K792" s="2">
        <f t="shared" si="242"/>
        <v>38</v>
      </c>
      <c r="L792" s="17">
        <f t="shared" si="243"/>
        <v>39</v>
      </c>
      <c r="M792" s="11">
        <f t="shared" si="233"/>
        <v>1.0026885160000001</v>
      </c>
      <c r="N792" s="11">
        <f t="shared" ca="1" si="234"/>
        <v>1.0227419449999999</v>
      </c>
      <c r="O792" s="17">
        <f t="shared" si="244"/>
        <v>0</v>
      </c>
      <c r="P792" s="13">
        <f t="shared" ca="1" si="235"/>
        <v>0</v>
      </c>
      <c r="Q792" s="20">
        <f t="shared" si="236"/>
        <v>0</v>
      </c>
      <c r="R792" s="13">
        <f t="shared" si="245"/>
        <v>0</v>
      </c>
      <c r="S792" s="4" t="str">
        <f t="shared" si="246"/>
        <v>J=</v>
      </c>
      <c r="T792" s="34">
        <f t="shared" si="247"/>
        <v>44971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42">
        <f t="shared" si="237"/>
        <v>44843</v>
      </c>
      <c r="B793" s="72">
        <f t="shared" ca="1" si="248"/>
        <v>0</v>
      </c>
      <c r="C793" s="6">
        <f t="shared" si="238"/>
        <v>0</v>
      </c>
      <c r="D793" s="12">
        <f ca="1">IF(A793&lt;$B$1,VLOOKUP(A793,[1]DI!$A$4:$B$15000,2,FALSE),0)</f>
        <v>0</v>
      </c>
      <c r="E793" s="13">
        <f t="shared" ca="1" si="231"/>
        <v>1</v>
      </c>
      <c r="F793" s="13">
        <f ca="1">(TRUNC(PRODUCT($E$12:$E792),16))</f>
        <v>1.14809424083852</v>
      </c>
      <c r="G793" s="13">
        <f t="shared" ca="1" si="239"/>
        <v>1.1255829666505699</v>
      </c>
      <c r="H793" s="13">
        <f t="shared" ca="1" si="232"/>
        <v>1.0199996600000001</v>
      </c>
      <c r="I793" s="12">
        <f t="shared" si="240"/>
        <v>1.7500000000000002E-2</v>
      </c>
      <c r="J793" s="34">
        <f t="shared" si="241"/>
        <v>44788</v>
      </c>
      <c r="K793" s="2">
        <f t="shared" si="242"/>
        <v>38</v>
      </c>
      <c r="L793" s="17">
        <f t="shared" si="243"/>
        <v>39</v>
      </c>
      <c r="M793" s="11">
        <f t="shared" si="233"/>
        <v>1.0026885160000001</v>
      </c>
      <c r="N793" s="11">
        <f t="shared" ca="1" si="234"/>
        <v>1.0227419449999999</v>
      </c>
      <c r="O793" s="17">
        <f t="shared" si="244"/>
        <v>0</v>
      </c>
      <c r="P793" s="13">
        <f t="shared" ca="1" si="235"/>
        <v>0</v>
      </c>
      <c r="Q793" s="20">
        <f t="shared" si="236"/>
        <v>0</v>
      </c>
      <c r="R793" s="13">
        <f t="shared" si="245"/>
        <v>0</v>
      </c>
      <c r="S793" s="4" t="str">
        <f t="shared" si="246"/>
        <v>J=</v>
      </c>
      <c r="T793" s="34">
        <f t="shared" si="247"/>
        <v>44971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42">
        <f t="shared" si="237"/>
        <v>44844</v>
      </c>
      <c r="B794" s="72">
        <f t="shared" ca="1" si="248"/>
        <v>0</v>
      </c>
      <c r="C794" s="6">
        <f t="shared" si="238"/>
        <v>0</v>
      </c>
      <c r="D794" s="12">
        <f ca="1">IF(A794&lt;$B$1,VLOOKUP(A794,[1]DI!$A$4:$B$15000,2,FALSE),0)</f>
        <v>0.13650000000000001</v>
      </c>
      <c r="E794" s="13">
        <f t="shared" ca="1" si="231"/>
        <v>1.00050788</v>
      </c>
      <c r="F794" s="13">
        <f ca="1">(TRUNC(PRODUCT($E$12:$E793),16))</f>
        <v>1.14809424083852</v>
      </c>
      <c r="G794" s="13">
        <f t="shared" ca="1" si="239"/>
        <v>1.1255829666505699</v>
      </c>
      <c r="H794" s="13">
        <f t="shared" ca="1" si="232"/>
        <v>1.0199996600000001</v>
      </c>
      <c r="I794" s="12">
        <f t="shared" si="240"/>
        <v>1.7500000000000002E-2</v>
      </c>
      <c r="J794" s="34">
        <f t="shared" si="241"/>
        <v>44788</v>
      </c>
      <c r="K794" s="2">
        <f t="shared" si="242"/>
        <v>39</v>
      </c>
      <c r="L794" s="17">
        <f t="shared" si="243"/>
        <v>39</v>
      </c>
      <c r="M794" s="11">
        <f t="shared" si="233"/>
        <v>1.0026885160000001</v>
      </c>
      <c r="N794" s="11">
        <f t="shared" ca="1" si="234"/>
        <v>1.0227419449999999</v>
      </c>
      <c r="O794" s="17">
        <f t="shared" si="244"/>
        <v>0</v>
      </c>
      <c r="P794" s="13">
        <f t="shared" ca="1" si="235"/>
        <v>0</v>
      </c>
      <c r="Q794" s="20">
        <f t="shared" si="236"/>
        <v>0</v>
      </c>
      <c r="R794" s="13">
        <f t="shared" si="245"/>
        <v>0</v>
      </c>
      <c r="S794" s="4" t="str">
        <f t="shared" si="246"/>
        <v>J=</v>
      </c>
      <c r="T794" s="34">
        <f t="shared" si="247"/>
        <v>44971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42">
        <f t="shared" si="237"/>
        <v>44845</v>
      </c>
      <c r="B795" s="72">
        <f t="shared" ca="1" si="248"/>
        <v>0</v>
      </c>
      <c r="C795" s="6">
        <f t="shared" si="238"/>
        <v>0</v>
      </c>
      <c r="D795" s="12">
        <f ca="1">IF(A795&lt;$B$1,VLOOKUP(A795,[1]DI!$A$4:$B$15000,2,FALSE),0)</f>
        <v>0.13650000000000001</v>
      </c>
      <c r="E795" s="13">
        <f t="shared" ca="1" si="231"/>
        <v>1.00050788</v>
      </c>
      <c r="F795" s="13">
        <f ca="1">(TRUNC(PRODUCT($E$12:$E794),16))</f>
        <v>1.14867733494155</v>
      </c>
      <c r="G795" s="13">
        <f t="shared" ca="1" si="239"/>
        <v>1.1255829666505699</v>
      </c>
      <c r="H795" s="13">
        <f t="shared" ca="1" si="232"/>
        <v>1.0205177000000001</v>
      </c>
      <c r="I795" s="12">
        <f t="shared" si="240"/>
        <v>1.7500000000000002E-2</v>
      </c>
      <c r="J795" s="34">
        <f t="shared" si="241"/>
        <v>44788</v>
      </c>
      <c r="K795" s="2">
        <f t="shared" si="242"/>
        <v>40</v>
      </c>
      <c r="L795" s="17">
        <f t="shared" si="243"/>
        <v>40</v>
      </c>
      <c r="M795" s="11">
        <f t="shared" si="233"/>
        <v>1.0027575470000001</v>
      </c>
      <c r="N795" s="11">
        <f t="shared" ca="1" si="234"/>
        <v>1.0233318259999999</v>
      </c>
      <c r="O795" s="17">
        <f t="shared" si="244"/>
        <v>0</v>
      </c>
      <c r="P795" s="13">
        <f t="shared" ca="1" si="235"/>
        <v>0</v>
      </c>
      <c r="Q795" s="20">
        <f t="shared" si="236"/>
        <v>0</v>
      </c>
      <c r="R795" s="13">
        <f t="shared" si="245"/>
        <v>0</v>
      </c>
      <c r="S795" s="4" t="str">
        <f t="shared" si="246"/>
        <v>J=</v>
      </c>
      <c r="T795" s="34">
        <f t="shared" si="247"/>
        <v>44971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42">
        <f t="shared" si="237"/>
        <v>44846</v>
      </c>
      <c r="B796" s="72">
        <f t="shared" ca="1" si="248"/>
        <v>0</v>
      </c>
      <c r="C796" s="6">
        <f t="shared" si="238"/>
        <v>0</v>
      </c>
      <c r="D796" s="12">
        <f ca="1">IF(A796&lt;$B$1,VLOOKUP(A796,[1]DI!$A$4:$B$15000,2,FALSE),0)</f>
        <v>0</v>
      </c>
      <c r="E796" s="13">
        <f t="shared" ca="1" si="231"/>
        <v>1</v>
      </c>
      <c r="F796" s="13">
        <f ca="1">(TRUNC(PRODUCT($E$12:$E795),16))</f>
        <v>1.14926072518642</v>
      </c>
      <c r="G796" s="13">
        <f t="shared" ca="1" si="239"/>
        <v>1.1255829666505699</v>
      </c>
      <c r="H796" s="13">
        <f t="shared" ca="1" si="232"/>
        <v>1.0210360000000001</v>
      </c>
      <c r="I796" s="12">
        <f t="shared" si="240"/>
        <v>1.7500000000000002E-2</v>
      </c>
      <c r="J796" s="34">
        <f t="shared" si="241"/>
        <v>44788</v>
      </c>
      <c r="K796" s="2">
        <f t="shared" si="242"/>
        <v>40</v>
      </c>
      <c r="L796" s="17">
        <f t="shared" si="243"/>
        <v>41</v>
      </c>
      <c r="M796" s="11">
        <f t="shared" si="233"/>
        <v>1.002826583</v>
      </c>
      <c r="N796" s="11">
        <f t="shared" ca="1" si="234"/>
        <v>1.023922043</v>
      </c>
      <c r="O796" s="17">
        <f t="shared" si="244"/>
        <v>0</v>
      </c>
      <c r="P796" s="13">
        <f t="shared" ca="1" si="235"/>
        <v>0</v>
      </c>
      <c r="Q796" s="20">
        <f t="shared" si="236"/>
        <v>0</v>
      </c>
      <c r="R796" s="13">
        <f t="shared" si="245"/>
        <v>0</v>
      </c>
      <c r="S796" s="4" t="str">
        <f t="shared" si="246"/>
        <v>J=</v>
      </c>
      <c r="T796" s="34">
        <f t="shared" si="247"/>
        <v>44971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42">
        <f t="shared" si="237"/>
        <v>44847</v>
      </c>
      <c r="B797" s="72">
        <f t="shared" ca="1" si="248"/>
        <v>0</v>
      </c>
      <c r="C797" s="6">
        <f t="shared" si="238"/>
        <v>0</v>
      </c>
      <c r="D797" s="12">
        <f ca="1">IF(A797&lt;$B$1,VLOOKUP(A797,[1]DI!$A$4:$B$15000,2,FALSE),0)</f>
        <v>0.13650000000000001</v>
      </c>
      <c r="E797" s="13">
        <f t="shared" ca="1" si="231"/>
        <v>1.00050788</v>
      </c>
      <c r="F797" s="13">
        <f ca="1">(TRUNC(PRODUCT($E$12:$E796),16))</f>
        <v>1.14926072518642</v>
      </c>
      <c r="G797" s="13">
        <f t="shared" ca="1" si="239"/>
        <v>1.1255829666505699</v>
      </c>
      <c r="H797" s="13">
        <f t="shared" ca="1" si="232"/>
        <v>1.0210360000000001</v>
      </c>
      <c r="I797" s="12">
        <f t="shared" si="240"/>
        <v>1.7500000000000002E-2</v>
      </c>
      <c r="J797" s="34">
        <f t="shared" si="241"/>
        <v>44788</v>
      </c>
      <c r="K797" s="2">
        <f t="shared" si="242"/>
        <v>41</v>
      </c>
      <c r="L797" s="17">
        <f t="shared" si="243"/>
        <v>41</v>
      </c>
      <c r="M797" s="11">
        <f t="shared" si="233"/>
        <v>1.002826583</v>
      </c>
      <c r="N797" s="11">
        <f t="shared" ca="1" si="234"/>
        <v>1.023922043</v>
      </c>
      <c r="O797" s="17">
        <f t="shared" si="244"/>
        <v>0</v>
      </c>
      <c r="P797" s="13">
        <f t="shared" ca="1" si="235"/>
        <v>0</v>
      </c>
      <c r="Q797" s="20">
        <f t="shared" si="236"/>
        <v>0</v>
      </c>
      <c r="R797" s="13">
        <f t="shared" si="245"/>
        <v>0</v>
      </c>
      <c r="S797" s="4" t="str">
        <f t="shared" si="246"/>
        <v>J=</v>
      </c>
      <c r="T797" s="34">
        <f t="shared" si="247"/>
        <v>44971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42">
        <f t="shared" si="237"/>
        <v>44848</v>
      </c>
      <c r="B798" s="72">
        <f t="shared" ca="1" si="248"/>
        <v>0</v>
      </c>
      <c r="C798" s="6">
        <f t="shared" si="238"/>
        <v>0</v>
      </c>
      <c r="D798" s="12">
        <f ca="1">IF(A798&lt;$B$1,VLOOKUP(A798,[1]DI!$A$4:$B$15000,2,FALSE),0)</f>
        <v>0.13650000000000001</v>
      </c>
      <c r="E798" s="13">
        <f t="shared" ca="1" si="231"/>
        <v>1.00050788</v>
      </c>
      <c r="F798" s="13">
        <f ca="1">(TRUNC(PRODUCT($E$12:$E797),16))</f>
        <v>1.14984441172353</v>
      </c>
      <c r="G798" s="13">
        <f t="shared" ca="1" si="239"/>
        <v>1.1255829666505699</v>
      </c>
      <c r="H798" s="13">
        <f t="shared" ca="1" si="232"/>
        <v>1.02155456</v>
      </c>
      <c r="I798" s="12">
        <f t="shared" si="240"/>
        <v>1.7500000000000002E-2</v>
      </c>
      <c r="J798" s="34">
        <f t="shared" si="241"/>
        <v>44788</v>
      </c>
      <c r="K798" s="2">
        <f t="shared" si="242"/>
        <v>42</v>
      </c>
      <c r="L798" s="17">
        <f t="shared" si="243"/>
        <v>42</v>
      </c>
      <c r="M798" s="11">
        <f t="shared" si="233"/>
        <v>1.002895624</v>
      </c>
      <c r="N798" s="11">
        <f t="shared" ca="1" si="234"/>
        <v>1.0245125980000001</v>
      </c>
      <c r="O798" s="17">
        <f t="shared" si="244"/>
        <v>0</v>
      </c>
      <c r="P798" s="13">
        <f t="shared" ca="1" si="235"/>
        <v>0</v>
      </c>
      <c r="Q798" s="20">
        <f t="shared" si="236"/>
        <v>0</v>
      </c>
      <c r="R798" s="13">
        <f t="shared" si="245"/>
        <v>0</v>
      </c>
      <c r="S798" s="4" t="str">
        <f t="shared" si="246"/>
        <v>J=</v>
      </c>
      <c r="T798" s="34">
        <f t="shared" si="247"/>
        <v>44971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42">
        <f t="shared" si="237"/>
        <v>44849</v>
      </c>
      <c r="B799" s="72">
        <f t="shared" ca="1" si="248"/>
        <v>0</v>
      </c>
      <c r="C799" s="6">
        <f t="shared" si="238"/>
        <v>0</v>
      </c>
      <c r="D799" s="12">
        <f ca="1">IF(A799&lt;$B$1,VLOOKUP(A799,[1]DI!$A$4:$B$15000,2,FALSE),0)</f>
        <v>0</v>
      </c>
      <c r="E799" s="13">
        <f t="shared" ca="1" si="231"/>
        <v>1</v>
      </c>
      <c r="F799" s="13">
        <f ca="1">(TRUNC(PRODUCT($E$12:$E798),16))</f>
        <v>1.15042839470336</v>
      </c>
      <c r="G799" s="13">
        <f t="shared" ca="1" si="239"/>
        <v>1.1255829666505699</v>
      </c>
      <c r="H799" s="13">
        <f t="shared" ca="1" si="232"/>
        <v>1.0220733900000001</v>
      </c>
      <c r="I799" s="12">
        <f t="shared" si="240"/>
        <v>1.7500000000000002E-2</v>
      </c>
      <c r="J799" s="34">
        <f t="shared" si="241"/>
        <v>44788</v>
      </c>
      <c r="K799" s="2">
        <f t="shared" si="242"/>
        <v>42</v>
      </c>
      <c r="L799" s="17">
        <f t="shared" si="243"/>
        <v>43</v>
      </c>
      <c r="M799" s="11">
        <f t="shared" si="233"/>
        <v>1.002964669</v>
      </c>
      <c r="N799" s="11">
        <f t="shared" ca="1" si="234"/>
        <v>1.0251034990000001</v>
      </c>
      <c r="O799" s="17">
        <f t="shared" si="244"/>
        <v>0</v>
      </c>
      <c r="P799" s="13">
        <f t="shared" ca="1" si="235"/>
        <v>0</v>
      </c>
      <c r="Q799" s="20">
        <f t="shared" si="236"/>
        <v>0</v>
      </c>
      <c r="R799" s="13">
        <f t="shared" si="245"/>
        <v>0</v>
      </c>
      <c r="S799" s="4" t="str">
        <f t="shared" si="246"/>
        <v>J=</v>
      </c>
      <c r="T799" s="34">
        <f t="shared" si="247"/>
        <v>44971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42">
        <f t="shared" si="237"/>
        <v>44850</v>
      </c>
      <c r="B800" s="72">
        <f t="shared" ca="1" si="248"/>
        <v>0</v>
      </c>
      <c r="C800" s="6">
        <f t="shared" si="238"/>
        <v>0</v>
      </c>
      <c r="D800" s="12">
        <f ca="1">IF(A800&lt;$B$1,VLOOKUP(A800,[1]DI!$A$4:$B$15000,2,FALSE),0)</f>
        <v>0</v>
      </c>
      <c r="E800" s="13">
        <f t="shared" ca="1" si="231"/>
        <v>1</v>
      </c>
      <c r="F800" s="13">
        <f ca="1">(TRUNC(PRODUCT($E$12:$E799),16))</f>
        <v>1.15042839470336</v>
      </c>
      <c r="G800" s="13">
        <f t="shared" ca="1" si="239"/>
        <v>1.1255829666505699</v>
      </c>
      <c r="H800" s="13">
        <f t="shared" ca="1" si="232"/>
        <v>1.0220733900000001</v>
      </c>
      <c r="I800" s="12">
        <f t="shared" si="240"/>
        <v>1.7500000000000002E-2</v>
      </c>
      <c r="J800" s="34">
        <f t="shared" si="241"/>
        <v>44788</v>
      </c>
      <c r="K800" s="2">
        <f t="shared" si="242"/>
        <v>42</v>
      </c>
      <c r="L800" s="17">
        <f t="shared" si="243"/>
        <v>43</v>
      </c>
      <c r="M800" s="11">
        <f t="shared" si="233"/>
        <v>1.002964669</v>
      </c>
      <c r="N800" s="11">
        <f t="shared" ca="1" si="234"/>
        <v>1.0251034990000001</v>
      </c>
      <c r="O800" s="17">
        <f t="shared" si="244"/>
        <v>0</v>
      </c>
      <c r="P800" s="13">
        <f t="shared" ca="1" si="235"/>
        <v>0</v>
      </c>
      <c r="Q800" s="20">
        <f t="shared" si="236"/>
        <v>0</v>
      </c>
      <c r="R800" s="13">
        <f t="shared" si="245"/>
        <v>0</v>
      </c>
      <c r="S800" s="4" t="str">
        <f t="shared" si="246"/>
        <v>J=</v>
      </c>
      <c r="T800" s="34">
        <f t="shared" si="247"/>
        <v>44971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42">
        <f t="shared" si="237"/>
        <v>44851</v>
      </c>
      <c r="B801" s="72">
        <f t="shared" ca="1" si="248"/>
        <v>0</v>
      </c>
      <c r="C801" s="6">
        <f t="shared" si="238"/>
        <v>0</v>
      </c>
      <c r="D801" s="12">
        <f ca="1">IF(A801&lt;$B$1,VLOOKUP(A801,[1]DI!$A$4:$B$15000,2,FALSE),0)</f>
        <v>0.13650000000000001</v>
      </c>
      <c r="E801" s="13">
        <f t="shared" ca="1" si="231"/>
        <v>1.00050788</v>
      </c>
      <c r="F801" s="13">
        <f ca="1">(TRUNC(PRODUCT($E$12:$E800),16))</f>
        <v>1.15042839470336</v>
      </c>
      <c r="G801" s="13">
        <f t="shared" ca="1" si="239"/>
        <v>1.1255829666505699</v>
      </c>
      <c r="H801" s="13">
        <f t="shared" ca="1" si="232"/>
        <v>1.0220733900000001</v>
      </c>
      <c r="I801" s="12">
        <f t="shared" si="240"/>
        <v>1.7500000000000002E-2</v>
      </c>
      <c r="J801" s="34">
        <f t="shared" si="241"/>
        <v>44788</v>
      </c>
      <c r="K801" s="2">
        <f t="shared" si="242"/>
        <v>43</v>
      </c>
      <c r="L801" s="17">
        <f t="shared" si="243"/>
        <v>43</v>
      </c>
      <c r="M801" s="11">
        <f t="shared" si="233"/>
        <v>1.002964669</v>
      </c>
      <c r="N801" s="11">
        <f t="shared" ca="1" si="234"/>
        <v>1.0251034990000001</v>
      </c>
      <c r="O801" s="17">
        <f t="shared" si="244"/>
        <v>0</v>
      </c>
      <c r="P801" s="13">
        <f t="shared" ca="1" si="235"/>
        <v>0</v>
      </c>
      <c r="Q801" s="20">
        <f t="shared" si="236"/>
        <v>0</v>
      </c>
      <c r="R801" s="13">
        <f t="shared" si="245"/>
        <v>0</v>
      </c>
      <c r="S801" s="4" t="str">
        <f t="shared" si="246"/>
        <v>J=</v>
      </c>
      <c r="T801" s="34">
        <f t="shared" si="247"/>
        <v>44971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42">
        <f t="shared" si="237"/>
        <v>44852</v>
      </c>
      <c r="B802" s="72">
        <f t="shared" ca="1" si="248"/>
        <v>0</v>
      </c>
      <c r="C802" s="6">
        <f t="shared" si="238"/>
        <v>0</v>
      </c>
      <c r="D802" s="12">
        <f ca="1">IF(A802&lt;$B$1,VLOOKUP(A802,[1]DI!$A$4:$B$15000,2,FALSE),0)</f>
        <v>0.13650000000000001</v>
      </c>
      <c r="E802" s="13">
        <f t="shared" ca="1" si="231"/>
        <v>1.00050788</v>
      </c>
      <c r="F802" s="13">
        <f ca="1">(TRUNC(PRODUCT($E$12:$E801),16))</f>
        <v>1.1510126742764599</v>
      </c>
      <c r="G802" s="13">
        <f t="shared" ca="1" si="239"/>
        <v>1.1255829666505699</v>
      </c>
      <c r="H802" s="13">
        <f t="shared" ca="1" si="232"/>
        <v>1.0225924799999999</v>
      </c>
      <c r="I802" s="12">
        <f t="shared" si="240"/>
        <v>1.7500000000000002E-2</v>
      </c>
      <c r="J802" s="34">
        <f t="shared" si="241"/>
        <v>44788</v>
      </c>
      <c r="K802" s="2">
        <f t="shared" si="242"/>
        <v>44</v>
      </c>
      <c r="L802" s="17">
        <f t="shared" si="243"/>
        <v>44</v>
      </c>
      <c r="M802" s="11">
        <f t="shared" si="233"/>
        <v>1.0030337199999999</v>
      </c>
      <c r="N802" s="11">
        <f t="shared" ca="1" si="234"/>
        <v>1.025694739</v>
      </c>
      <c r="O802" s="17">
        <f t="shared" si="244"/>
        <v>0</v>
      </c>
      <c r="P802" s="13">
        <f t="shared" ca="1" si="235"/>
        <v>0</v>
      </c>
      <c r="Q802" s="20">
        <f t="shared" si="236"/>
        <v>0</v>
      </c>
      <c r="R802" s="13">
        <f t="shared" si="245"/>
        <v>0</v>
      </c>
      <c r="S802" s="4" t="str">
        <f t="shared" si="246"/>
        <v>J=</v>
      </c>
      <c r="T802" s="34">
        <f t="shared" si="247"/>
        <v>44971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42">
        <f t="shared" si="237"/>
        <v>44853</v>
      </c>
      <c r="B803" s="72">
        <f t="shared" ca="1" si="248"/>
        <v>0</v>
      </c>
      <c r="C803" s="6">
        <f t="shared" si="238"/>
        <v>0</v>
      </c>
      <c r="D803" s="12">
        <f ca="1">IF(A803&lt;$B$1,VLOOKUP(A803,[1]DI!$A$4:$B$15000,2,FALSE),0)</f>
        <v>0.13650000000000001</v>
      </c>
      <c r="E803" s="13">
        <f t="shared" ca="1" si="231"/>
        <v>1.00050788</v>
      </c>
      <c r="F803" s="13">
        <f ca="1">(TRUNC(PRODUCT($E$12:$E802),16))</f>
        <v>1.15159725059347</v>
      </c>
      <c r="G803" s="13">
        <f t="shared" ca="1" si="239"/>
        <v>1.1255829666505699</v>
      </c>
      <c r="H803" s="13">
        <f t="shared" ca="1" si="232"/>
        <v>1.0231118299999999</v>
      </c>
      <c r="I803" s="12">
        <f t="shared" si="240"/>
        <v>1.7500000000000002E-2</v>
      </c>
      <c r="J803" s="34">
        <f t="shared" si="241"/>
        <v>44788</v>
      </c>
      <c r="K803" s="2">
        <f t="shared" si="242"/>
        <v>45</v>
      </c>
      <c r="L803" s="17">
        <f t="shared" si="243"/>
        <v>45</v>
      </c>
      <c r="M803" s="11">
        <f t="shared" si="233"/>
        <v>1.0031027749999999</v>
      </c>
      <c r="N803" s="11">
        <f t="shared" ca="1" si="234"/>
        <v>1.026286316</v>
      </c>
      <c r="O803" s="17">
        <f t="shared" si="244"/>
        <v>0</v>
      </c>
      <c r="P803" s="13">
        <f t="shared" ca="1" si="235"/>
        <v>0</v>
      </c>
      <c r="Q803" s="20">
        <f t="shared" si="236"/>
        <v>0</v>
      </c>
      <c r="R803" s="13">
        <f t="shared" si="245"/>
        <v>0</v>
      </c>
      <c r="S803" s="4" t="str">
        <f t="shared" si="246"/>
        <v>J=</v>
      </c>
      <c r="T803" s="34">
        <f t="shared" si="247"/>
        <v>44971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42">
        <f t="shared" si="237"/>
        <v>44854</v>
      </c>
      <c r="B804" s="72">
        <f t="shared" ca="1" si="248"/>
        <v>0</v>
      </c>
      <c r="C804" s="6">
        <f t="shared" si="238"/>
        <v>0</v>
      </c>
      <c r="D804" s="12">
        <f ca="1">IF(A804&lt;$B$1,VLOOKUP(A804,[1]DI!$A$4:$B$15000,2,FALSE),0)</f>
        <v>0.13650000000000001</v>
      </c>
      <c r="E804" s="13">
        <f t="shared" ca="1" si="231"/>
        <v>1.00050788</v>
      </c>
      <c r="F804" s="13">
        <f ca="1">(TRUNC(PRODUCT($E$12:$E803),16))</f>
        <v>1.1521821238051</v>
      </c>
      <c r="G804" s="13">
        <f t="shared" ca="1" si="239"/>
        <v>1.1255829666505699</v>
      </c>
      <c r="H804" s="13">
        <f t="shared" ca="1" si="232"/>
        <v>1.0236314500000001</v>
      </c>
      <c r="I804" s="12">
        <f t="shared" si="240"/>
        <v>1.7500000000000002E-2</v>
      </c>
      <c r="J804" s="34">
        <f t="shared" si="241"/>
        <v>44788</v>
      </c>
      <c r="K804" s="2">
        <f t="shared" si="242"/>
        <v>46</v>
      </c>
      <c r="L804" s="17">
        <f t="shared" si="243"/>
        <v>46</v>
      </c>
      <c r="M804" s="11">
        <f t="shared" si="233"/>
        <v>1.0031718350000001</v>
      </c>
      <c r="N804" s="11">
        <f t="shared" ca="1" si="234"/>
        <v>1.0268782400000001</v>
      </c>
      <c r="O804" s="17">
        <f t="shared" si="244"/>
        <v>0</v>
      </c>
      <c r="P804" s="13">
        <f t="shared" ca="1" si="235"/>
        <v>0</v>
      </c>
      <c r="Q804" s="20">
        <f t="shared" si="236"/>
        <v>0</v>
      </c>
      <c r="R804" s="13">
        <f t="shared" si="245"/>
        <v>0</v>
      </c>
      <c r="S804" s="4" t="str">
        <f t="shared" si="246"/>
        <v>J=</v>
      </c>
      <c r="T804" s="34">
        <f t="shared" si="247"/>
        <v>44971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42">
        <f t="shared" si="237"/>
        <v>44855</v>
      </c>
      <c r="B805" s="72">
        <f t="shared" ca="1" si="248"/>
        <v>0</v>
      </c>
      <c r="C805" s="6">
        <f t="shared" si="238"/>
        <v>0</v>
      </c>
      <c r="D805" s="12">
        <f ca="1">IF(A805&lt;$B$1,VLOOKUP(A805,[1]DI!$A$4:$B$15000,2,FALSE),0)</f>
        <v>0.13650000000000001</v>
      </c>
      <c r="E805" s="13">
        <f t="shared" ca="1" si="231"/>
        <v>1.00050788</v>
      </c>
      <c r="F805" s="13">
        <f ca="1">(TRUNC(PRODUCT($E$12:$E804),16))</f>
        <v>1.1527672940621401</v>
      </c>
      <c r="G805" s="13">
        <f t="shared" ca="1" si="239"/>
        <v>1.1255829666505699</v>
      </c>
      <c r="H805" s="13">
        <f t="shared" ca="1" si="232"/>
        <v>1.02415133</v>
      </c>
      <c r="I805" s="12">
        <f t="shared" si="240"/>
        <v>1.7500000000000002E-2</v>
      </c>
      <c r="J805" s="34">
        <f t="shared" si="241"/>
        <v>44788</v>
      </c>
      <c r="K805" s="2">
        <f t="shared" si="242"/>
        <v>47</v>
      </c>
      <c r="L805" s="17">
        <f t="shared" si="243"/>
        <v>47</v>
      </c>
      <c r="M805" s="11">
        <f t="shared" si="233"/>
        <v>1.0032408989999999</v>
      </c>
      <c r="N805" s="11">
        <f t="shared" ca="1" si="234"/>
        <v>1.027470501</v>
      </c>
      <c r="O805" s="17">
        <f t="shared" si="244"/>
        <v>0</v>
      </c>
      <c r="P805" s="13">
        <f t="shared" ca="1" si="235"/>
        <v>0</v>
      </c>
      <c r="Q805" s="20">
        <f t="shared" si="236"/>
        <v>0</v>
      </c>
      <c r="R805" s="13">
        <f t="shared" si="245"/>
        <v>0</v>
      </c>
      <c r="S805" s="4" t="str">
        <f t="shared" si="246"/>
        <v>J=</v>
      </c>
      <c r="T805" s="34">
        <f t="shared" si="247"/>
        <v>44971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42">
        <f t="shared" si="237"/>
        <v>44856</v>
      </c>
      <c r="B806" s="72">
        <f t="shared" ca="1" si="248"/>
        <v>0</v>
      </c>
      <c r="C806" s="6">
        <f t="shared" si="238"/>
        <v>0</v>
      </c>
      <c r="D806" s="12">
        <f ca="1">IF(A806&lt;$B$1,VLOOKUP(A806,[1]DI!$A$4:$B$15000,2,FALSE),0)</f>
        <v>0</v>
      </c>
      <c r="E806" s="13">
        <f t="shared" ca="1" si="231"/>
        <v>1</v>
      </c>
      <c r="F806" s="13">
        <f ca="1">(TRUNC(PRODUCT($E$12:$E805),16))</f>
        <v>1.15335276151545</v>
      </c>
      <c r="G806" s="13">
        <f t="shared" ca="1" si="239"/>
        <v>1.1255829666505699</v>
      </c>
      <c r="H806" s="13">
        <f t="shared" ca="1" si="232"/>
        <v>1.0246714800000001</v>
      </c>
      <c r="I806" s="12">
        <f t="shared" si="240"/>
        <v>1.7500000000000002E-2</v>
      </c>
      <c r="J806" s="34">
        <f t="shared" si="241"/>
        <v>44788</v>
      </c>
      <c r="K806" s="2">
        <f t="shared" si="242"/>
        <v>47</v>
      </c>
      <c r="L806" s="17">
        <f t="shared" si="243"/>
        <v>48</v>
      </c>
      <c r="M806" s="11">
        <f t="shared" si="233"/>
        <v>1.0033099679999999</v>
      </c>
      <c r="N806" s="11">
        <f t="shared" ca="1" si="234"/>
        <v>1.0280631099999999</v>
      </c>
      <c r="O806" s="17">
        <f t="shared" si="244"/>
        <v>0</v>
      </c>
      <c r="P806" s="13">
        <f t="shared" ca="1" si="235"/>
        <v>0</v>
      </c>
      <c r="Q806" s="20">
        <f t="shared" si="236"/>
        <v>0</v>
      </c>
      <c r="R806" s="13">
        <f t="shared" si="245"/>
        <v>0</v>
      </c>
      <c r="S806" s="4" t="str">
        <f t="shared" si="246"/>
        <v>J=</v>
      </c>
      <c r="T806" s="34">
        <f t="shared" si="247"/>
        <v>44971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42">
        <f t="shared" si="237"/>
        <v>44857</v>
      </c>
      <c r="B807" s="72">
        <f t="shared" ca="1" si="248"/>
        <v>0</v>
      </c>
      <c r="C807" s="6">
        <f t="shared" si="238"/>
        <v>0</v>
      </c>
      <c r="D807" s="12">
        <f ca="1">IF(A807&lt;$B$1,VLOOKUP(A807,[1]DI!$A$4:$B$15000,2,FALSE),0)</f>
        <v>0</v>
      </c>
      <c r="E807" s="13">
        <f t="shared" ca="1" si="231"/>
        <v>1</v>
      </c>
      <c r="F807" s="13">
        <f ca="1">(TRUNC(PRODUCT($E$12:$E806),16))</f>
        <v>1.15335276151545</v>
      </c>
      <c r="G807" s="13">
        <f t="shared" ca="1" si="239"/>
        <v>1.1255829666505699</v>
      </c>
      <c r="H807" s="13">
        <f t="shared" ca="1" si="232"/>
        <v>1.0246714800000001</v>
      </c>
      <c r="I807" s="12">
        <f t="shared" si="240"/>
        <v>1.7500000000000002E-2</v>
      </c>
      <c r="J807" s="34">
        <f t="shared" si="241"/>
        <v>44788</v>
      </c>
      <c r="K807" s="2">
        <f t="shared" si="242"/>
        <v>47</v>
      </c>
      <c r="L807" s="17">
        <f t="shared" si="243"/>
        <v>48</v>
      </c>
      <c r="M807" s="11">
        <f t="shared" si="233"/>
        <v>1.0033099679999999</v>
      </c>
      <c r="N807" s="11">
        <f t="shared" ca="1" si="234"/>
        <v>1.0280631099999999</v>
      </c>
      <c r="O807" s="17">
        <f t="shared" si="244"/>
        <v>0</v>
      </c>
      <c r="P807" s="13">
        <f t="shared" ca="1" si="235"/>
        <v>0</v>
      </c>
      <c r="Q807" s="20">
        <f t="shared" si="236"/>
        <v>0</v>
      </c>
      <c r="R807" s="13">
        <f t="shared" si="245"/>
        <v>0</v>
      </c>
      <c r="S807" s="4" t="str">
        <f t="shared" si="246"/>
        <v>J=</v>
      </c>
      <c r="T807" s="34">
        <f t="shared" si="247"/>
        <v>44971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42">
        <f t="shared" si="237"/>
        <v>44858</v>
      </c>
      <c r="B808" s="72">
        <f t="shared" ca="1" si="248"/>
        <v>0</v>
      </c>
      <c r="C808" s="6">
        <f t="shared" si="238"/>
        <v>0</v>
      </c>
      <c r="D808" s="12">
        <f ca="1">IF(A808&lt;$B$1,VLOOKUP(A808,[1]DI!$A$4:$B$15000,2,FALSE),0)</f>
        <v>0.13650000000000001</v>
      </c>
      <c r="E808" s="13">
        <f t="shared" ca="1" si="231"/>
        <v>1.00050788</v>
      </c>
      <c r="F808" s="13">
        <f ca="1">(TRUNC(PRODUCT($E$12:$E807),16))</f>
        <v>1.15335276151545</v>
      </c>
      <c r="G808" s="13">
        <f t="shared" ca="1" si="239"/>
        <v>1.1255829666505699</v>
      </c>
      <c r="H808" s="13">
        <f t="shared" ca="1" si="232"/>
        <v>1.0246714800000001</v>
      </c>
      <c r="I808" s="12">
        <f t="shared" si="240"/>
        <v>1.7500000000000002E-2</v>
      </c>
      <c r="J808" s="34">
        <f t="shared" si="241"/>
        <v>44788</v>
      </c>
      <c r="K808" s="2">
        <f t="shared" si="242"/>
        <v>48</v>
      </c>
      <c r="L808" s="17">
        <f t="shared" si="243"/>
        <v>48</v>
      </c>
      <c r="M808" s="11">
        <f t="shared" si="233"/>
        <v>1.0033099679999999</v>
      </c>
      <c r="N808" s="11">
        <f t="shared" ca="1" si="234"/>
        <v>1.0280631099999999</v>
      </c>
      <c r="O808" s="17">
        <f t="shared" si="244"/>
        <v>0</v>
      </c>
      <c r="P808" s="13">
        <f t="shared" ca="1" si="235"/>
        <v>0</v>
      </c>
      <c r="Q808" s="20">
        <f t="shared" si="236"/>
        <v>0</v>
      </c>
      <c r="R808" s="13">
        <f t="shared" si="245"/>
        <v>0</v>
      </c>
      <c r="S808" s="4" t="str">
        <f t="shared" si="246"/>
        <v>J=</v>
      </c>
      <c r="T808" s="34">
        <f t="shared" si="247"/>
        <v>44971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42">
        <f t="shared" si="237"/>
        <v>44859</v>
      </c>
      <c r="B809" s="72">
        <f t="shared" ca="1" si="248"/>
        <v>0</v>
      </c>
      <c r="C809" s="6">
        <f t="shared" si="238"/>
        <v>0</v>
      </c>
      <c r="D809" s="12">
        <f ca="1">IF(A809&lt;$B$1,VLOOKUP(A809,[1]DI!$A$4:$B$15000,2,FALSE),0)</f>
        <v>0.13650000000000001</v>
      </c>
      <c r="E809" s="13">
        <f t="shared" ca="1" si="231"/>
        <v>1.00050788</v>
      </c>
      <c r="F809" s="13">
        <f ca="1">(TRUNC(PRODUCT($E$12:$E808),16))</f>
        <v>1.15393852631597</v>
      </c>
      <c r="G809" s="13">
        <f t="shared" ca="1" si="239"/>
        <v>1.1255829666505699</v>
      </c>
      <c r="H809" s="13">
        <f t="shared" ca="1" si="232"/>
        <v>1.0251918900000001</v>
      </c>
      <c r="I809" s="12">
        <f t="shared" si="240"/>
        <v>1.7500000000000002E-2</v>
      </c>
      <c r="J809" s="34">
        <f t="shared" si="241"/>
        <v>44788</v>
      </c>
      <c r="K809" s="2">
        <f t="shared" si="242"/>
        <v>49</v>
      </c>
      <c r="L809" s="17">
        <f t="shared" si="243"/>
        <v>49</v>
      </c>
      <c r="M809" s="11">
        <f t="shared" si="233"/>
        <v>1.0033790419999999</v>
      </c>
      <c r="N809" s="11">
        <f t="shared" ca="1" si="234"/>
        <v>1.028656056</v>
      </c>
      <c r="O809" s="17">
        <f t="shared" si="244"/>
        <v>0</v>
      </c>
      <c r="P809" s="13">
        <f t="shared" ca="1" si="235"/>
        <v>0</v>
      </c>
      <c r="Q809" s="20">
        <f t="shared" si="236"/>
        <v>0</v>
      </c>
      <c r="R809" s="13">
        <f t="shared" si="245"/>
        <v>0</v>
      </c>
      <c r="S809" s="4" t="str">
        <f t="shared" si="246"/>
        <v>J=</v>
      </c>
      <c r="T809" s="34">
        <f t="shared" si="247"/>
        <v>44971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42">
        <f t="shared" si="237"/>
        <v>44860</v>
      </c>
      <c r="B810" s="72">
        <f t="shared" ca="1" si="248"/>
        <v>0</v>
      </c>
      <c r="C810" s="6">
        <f t="shared" si="238"/>
        <v>0</v>
      </c>
      <c r="D810" s="12">
        <f ca="1">IF(A810&lt;$B$1,VLOOKUP(A810,[1]DI!$A$4:$B$15000,2,FALSE),0)</f>
        <v>0.13650000000000001</v>
      </c>
      <c r="E810" s="13">
        <f t="shared" ca="1" si="231"/>
        <v>1.00050788</v>
      </c>
      <c r="F810" s="13">
        <f ca="1">(TRUNC(PRODUCT($E$12:$E809),16))</f>
        <v>1.15452458861471</v>
      </c>
      <c r="G810" s="13">
        <f t="shared" ca="1" si="239"/>
        <v>1.1255829666505699</v>
      </c>
      <c r="H810" s="13">
        <f t="shared" ca="1" si="232"/>
        <v>1.0257125600000001</v>
      </c>
      <c r="I810" s="12">
        <f t="shared" si="240"/>
        <v>1.7500000000000002E-2</v>
      </c>
      <c r="J810" s="34">
        <f t="shared" si="241"/>
        <v>44788</v>
      </c>
      <c r="K810" s="2">
        <f t="shared" si="242"/>
        <v>50</v>
      </c>
      <c r="L810" s="17">
        <f t="shared" si="243"/>
        <v>50</v>
      </c>
      <c r="M810" s="11">
        <f t="shared" si="233"/>
        <v>1.0034481209999999</v>
      </c>
      <c r="N810" s="11">
        <f t="shared" ca="1" si="234"/>
        <v>1.0292493410000001</v>
      </c>
      <c r="O810" s="17">
        <f t="shared" si="244"/>
        <v>0</v>
      </c>
      <c r="P810" s="13">
        <f t="shared" ca="1" si="235"/>
        <v>0</v>
      </c>
      <c r="Q810" s="20">
        <f t="shared" si="236"/>
        <v>0</v>
      </c>
      <c r="R810" s="13">
        <f t="shared" si="245"/>
        <v>0</v>
      </c>
      <c r="S810" s="4" t="str">
        <f t="shared" si="246"/>
        <v>J=</v>
      </c>
      <c r="T810" s="34">
        <f t="shared" si="247"/>
        <v>44971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42">
        <f t="shared" si="237"/>
        <v>44861</v>
      </c>
      <c r="B811" s="72">
        <f t="shared" ca="1" si="248"/>
        <v>0</v>
      </c>
      <c r="C811" s="6">
        <f t="shared" si="238"/>
        <v>0</v>
      </c>
      <c r="D811" s="12">
        <f ca="1">IF(A811&lt;$B$1,VLOOKUP(A811,[1]DI!$A$4:$B$15000,2,FALSE),0)</f>
        <v>0.13650000000000001</v>
      </c>
      <c r="E811" s="13">
        <f t="shared" ca="1" si="231"/>
        <v>1.00050788</v>
      </c>
      <c r="F811" s="13">
        <f ca="1">(TRUNC(PRODUCT($E$12:$E810),16))</f>
        <v>1.15511094856278</v>
      </c>
      <c r="G811" s="13">
        <f t="shared" ca="1" si="239"/>
        <v>1.1255829666505699</v>
      </c>
      <c r="H811" s="13">
        <f t="shared" ca="1" si="232"/>
        <v>1.0262335</v>
      </c>
      <c r="I811" s="12">
        <f t="shared" si="240"/>
        <v>1.7500000000000002E-2</v>
      </c>
      <c r="J811" s="34">
        <f t="shared" si="241"/>
        <v>44788</v>
      </c>
      <c r="K811" s="2">
        <f t="shared" si="242"/>
        <v>51</v>
      </c>
      <c r="L811" s="17">
        <f t="shared" si="243"/>
        <v>51</v>
      </c>
      <c r="M811" s="11">
        <f t="shared" si="233"/>
        <v>1.0035172050000001</v>
      </c>
      <c r="N811" s="11">
        <f t="shared" ca="1" si="234"/>
        <v>1.0298429739999999</v>
      </c>
      <c r="O811" s="17">
        <f t="shared" si="244"/>
        <v>0</v>
      </c>
      <c r="P811" s="13">
        <f t="shared" ca="1" si="235"/>
        <v>0</v>
      </c>
      <c r="Q811" s="20">
        <f t="shared" si="236"/>
        <v>0</v>
      </c>
      <c r="R811" s="13">
        <f t="shared" si="245"/>
        <v>0</v>
      </c>
      <c r="S811" s="4" t="str">
        <f t="shared" si="246"/>
        <v>J=</v>
      </c>
      <c r="T811" s="34">
        <f t="shared" si="247"/>
        <v>44971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42">
        <f t="shared" si="237"/>
        <v>44862</v>
      </c>
      <c r="B812" s="72">
        <f t="shared" ca="1" si="248"/>
        <v>0</v>
      </c>
      <c r="C812" s="6">
        <f t="shared" si="238"/>
        <v>0</v>
      </c>
      <c r="D812" s="12">
        <f ca="1">IF(A812&lt;$B$1,VLOOKUP(A812,[1]DI!$A$4:$B$15000,2,FALSE),0)</f>
        <v>0.13650000000000001</v>
      </c>
      <c r="E812" s="13">
        <f t="shared" ca="1" si="231"/>
        <v>1.00050788</v>
      </c>
      <c r="F812" s="13">
        <f ca="1">(TRUNC(PRODUCT($E$12:$E811),16))</f>
        <v>1.15569760631133</v>
      </c>
      <c r="G812" s="13">
        <f t="shared" ca="1" si="239"/>
        <v>1.1255829666505699</v>
      </c>
      <c r="H812" s="13">
        <f t="shared" ca="1" si="232"/>
        <v>1.0267546999999999</v>
      </c>
      <c r="I812" s="12">
        <f t="shared" si="240"/>
        <v>1.7500000000000002E-2</v>
      </c>
      <c r="J812" s="34">
        <f t="shared" si="241"/>
        <v>44788</v>
      </c>
      <c r="K812" s="2">
        <f t="shared" si="242"/>
        <v>52</v>
      </c>
      <c r="L812" s="17">
        <f t="shared" si="243"/>
        <v>52</v>
      </c>
      <c r="M812" s="11">
        <f t="shared" si="233"/>
        <v>1.0035862929999999</v>
      </c>
      <c r="N812" s="11">
        <f t="shared" ca="1" si="234"/>
        <v>1.030436943</v>
      </c>
      <c r="O812" s="17">
        <f t="shared" si="244"/>
        <v>0</v>
      </c>
      <c r="P812" s="13">
        <f t="shared" ca="1" si="235"/>
        <v>0</v>
      </c>
      <c r="Q812" s="20">
        <f t="shared" si="236"/>
        <v>0</v>
      </c>
      <c r="R812" s="13">
        <f t="shared" si="245"/>
        <v>0</v>
      </c>
      <c r="S812" s="4" t="str">
        <f t="shared" si="246"/>
        <v>J=</v>
      </c>
      <c r="T812" s="34">
        <f t="shared" si="247"/>
        <v>44971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42">
        <f t="shared" si="237"/>
        <v>44863</v>
      </c>
      <c r="B813" s="72">
        <f t="shared" ca="1" si="248"/>
        <v>0</v>
      </c>
      <c r="C813" s="6">
        <f t="shared" si="238"/>
        <v>0</v>
      </c>
      <c r="D813" s="12">
        <f ca="1">IF(A813&lt;$B$1,VLOOKUP(A813,[1]DI!$A$4:$B$15000,2,FALSE),0)</f>
        <v>0</v>
      </c>
      <c r="E813" s="13">
        <f t="shared" ca="1" si="231"/>
        <v>1</v>
      </c>
      <c r="F813" s="13">
        <f ca="1">(TRUNC(PRODUCT($E$12:$E812),16))</f>
        <v>1.15628456201163</v>
      </c>
      <c r="G813" s="13">
        <f t="shared" ca="1" si="239"/>
        <v>1.1255829666505699</v>
      </c>
      <c r="H813" s="13">
        <f t="shared" ca="1" si="232"/>
        <v>1.0272761699999999</v>
      </c>
      <c r="I813" s="12">
        <f t="shared" si="240"/>
        <v>1.7500000000000002E-2</v>
      </c>
      <c r="J813" s="34">
        <f t="shared" si="241"/>
        <v>44788</v>
      </c>
      <c r="K813" s="2">
        <f t="shared" si="242"/>
        <v>52</v>
      </c>
      <c r="L813" s="17">
        <f t="shared" si="243"/>
        <v>53</v>
      </c>
      <c r="M813" s="11">
        <f t="shared" si="233"/>
        <v>1.0036553859999999</v>
      </c>
      <c r="N813" s="11">
        <f t="shared" ca="1" si="234"/>
        <v>1.0310312610000001</v>
      </c>
      <c r="O813" s="17">
        <f t="shared" si="244"/>
        <v>0</v>
      </c>
      <c r="P813" s="13">
        <f t="shared" ca="1" si="235"/>
        <v>0</v>
      </c>
      <c r="Q813" s="20">
        <f t="shared" si="236"/>
        <v>0</v>
      </c>
      <c r="R813" s="13">
        <f t="shared" si="245"/>
        <v>0</v>
      </c>
      <c r="S813" s="4" t="str">
        <f t="shared" si="246"/>
        <v>J=</v>
      </c>
      <c r="T813" s="34">
        <f t="shared" si="247"/>
        <v>44971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42">
        <f t="shared" si="237"/>
        <v>44864</v>
      </c>
      <c r="B814" s="72">
        <f t="shared" ca="1" si="248"/>
        <v>0</v>
      </c>
      <c r="C814" s="6">
        <f t="shared" si="238"/>
        <v>0</v>
      </c>
      <c r="D814" s="12">
        <f ca="1">IF(A814&lt;$B$1,VLOOKUP(A814,[1]DI!$A$4:$B$15000,2,FALSE),0)</f>
        <v>0</v>
      </c>
      <c r="E814" s="13">
        <f t="shared" ca="1" si="231"/>
        <v>1</v>
      </c>
      <c r="F814" s="13">
        <f ca="1">(TRUNC(PRODUCT($E$12:$E813),16))</f>
        <v>1.15628456201163</v>
      </c>
      <c r="G814" s="13">
        <f t="shared" ca="1" si="239"/>
        <v>1.1255829666505699</v>
      </c>
      <c r="H814" s="13">
        <f t="shared" ca="1" si="232"/>
        <v>1.0272761699999999</v>
      </c>
      <c r="I814" s="12">
        <f t="shared" si="240"/>
        <v>1.7500000000000002E-2</v>
      </c>
      <c r="J814" s="34">
        <f t="shared" si="241"/>
        <v>44788</v>
      </c>
      <c r="K814" s="2">
        <f t="shared" si="242"/>
        <v>52</v>
      </c>
      <c r="L814" s="17">
        <f t="shared" si="243"/>
        <v>53</v>
      </c>
      <c r="M814" s="11">
        <f t="shared" si="233"/>
        <v>1.0036553859999999</v>
      </c>
      <c r="N814" s="11">
        <f t="shared" ca="1" si="234"/>
        <v>1.0310312610000001</v>
      </c>
      <c r="O814" s="17">
        <f t="shared" si="244"/>
        <v>0</v>
      </c>
      <c r="P814" s="13">
        <f t="shared" ca="1" si="235"/>
        <v>0</v>
      </c>
      <c r="Q814" s="20">
        <f t="shared" si="236"/>
        <v>0</v>
      </c>
      <c r="R814" s="13">
        <f t="shared" si="245"/>
        <v>0</v>
      </c>
      <c r="S814" s="4" t="str">
        <f t="shared" si="246"/>
        <v>J=</v>
      </c>
      <c r="T814" s="34">
        <f t="shared" si="247"/>
        <v>44971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42">
        <f t="shared" si="237"/>
        <v>44865</v>
      </c>
      <c r="B815" s="72">
        <f t="shared" ca="1" si="248"/>
        <v>0</v>
      </c>
      <c r="C815" s="6">
        <f t="shared" si="238"/>
        <v>0</v>
      </c>
      <c r="D815" s="12">
        <f ca="1">IF(A815&lt;$B$1,VLOOKUP(A815,[1]DI!$A$4:$B$15000,2,FALSE),0)</f>
        <v>0.13650000000000001</v>
      </c>
      <c r="E815" s="13">
        <f t="shared" ca="1" si="231"/>
        <v>1.00050788</v>
      </c>
      <c r="F815" s="13">
        <f ca="1">(TRUNC(PRODUCT($E$12:$E814),16))</f>
        <v>1.15628456201163</v>
      </c>
      <c r="G815" s="13">
        <f t="shared" ca="1" si="239"/>
        <v>1.1255829666505699</v>
      </c>
      <c r="H815" s="13">
        <f t="shared" ca="1" si="232"/>
        <v>1.0272761699999999</v>
      </c>
      <c r="I815" s="12">
        <f t="shared" si="240"/>
        <v>1.7500000000000002E-2</v>
      </c>
      <c r="J815" s="34">
        <f t="shared" si="241"/>
        <v>44788</v>
      </c>
      <c r="K815" s="2">
        <f t="shared" si="242"/>
        <v>53</v>
      </c>
      <c r="L815" s="17">
        <f t="shared" si="243"/>
        <v>53</v>
      </c>
      <c r="M815" s="11">
        <f t="shared" si="233"/>
        <v>1.0036553859999999</v>
      </c>
      <c r="N815" s="11">
        <f t="shared" ca="1" si="234"/>
        <v>1.0310312610000001</v>
      </c>
      <c r="O815" s="17">
        <f t="shared" si="244"/>
        <v>0</v>
      </c>
      <c r="P815" s="13">
        <f t="shared" ca="1" si="235"/>
        <v>0</v>
      </c>
      <c r="Q815" s="20">
        <f t="shared" si="236"/>
        <v>0</v>
      </c>
      <c r="R815" s="13">
        <f t="shared" si="245"/>
        <v>0</v>
      </c>
      <c r="S815" s="4" t="str">
        <f t="shared" si="246"/>
        <v>J=</v>
      </c>
      <c r="T815" s="34">
        <f t="shared" si="247"/>
        <v>44971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42">
        <f t="shared" si="237"/>
        <v>44866</v>
      </c>
      <c r="B816" s="72">
        <f t="shared" ca="1" si="248"/>
        <v>0</v>
      </c>
      <c r="C816" s="6">
        <f t="shared" si="238"/>
        <v>0</v>
      </c>
      <c r="D816" s="12">
        <f ca="1">IF(A816&lt;$B$1,VLOOKUP(A816,[1]DI!$A$4:$B$15000,2,FALSE),0)</f>
        <v>0.13650000000000001</v>
      </c>
      <c r="E816" s="13">
        <f t="shared" ca="1" si="231"/>
        <v>1.00050788</v>
      </c>
      <c r="F816" s="13">
        <f ca="1">(TRUNC(PRODUCT($E$12:$E815),16))</f>
        <v>1.15687181581498</v>
      </c>
      <c r="G816" s="13">
        <f t="shared" ca="1" si="239"/>
        <v>1.1255829666505699</v>
      </c>
      <c r="H816" s="13">
        <f t="shared" ca="1" si="232"/>
        <v>1.0277979100000001</v>
      </c>
      <c r="I816" s="12">
        <f t="shared" si="240"/>
        <v>1.7500000000000002E-2</v>
      </c>
      <c r="J816" s="34">
        <f t="shared" si="241"/>
        <v>44788</v>
      </c>
      <c r="K816" s="2">
        <f t="shared" si="242"/>
        <v>54</v>
      </c>
      <c r="L816" s="17">
        <f t="shared" si="243"/>
        <v>54</v>
      </c>
      <c r="M816" s="11">
        <f t="shared" si="233"/>
        <v>1.0037244839999999</v>
      </c>
      <c r="N816" s="11">
        <f t="shared" ca="1" si="234"/>
        <v>1.0316259270000001</v>
      </c>
      <c r="O816" s="17">
        <f t="shared" si="244"/>
        <v>0</v>
      </c>
      <c r="P816" s="13">
        <f t="shared" ca="1" si="235"/>
        <v>0</v>
      </c>
      <c r="Q816" s="20">
        <f t="shared" si="236"/>
        <v>0</v>
      </c>
      <c r="R816" s="13">
        <f t="shared" si="245"/>
        <v>0</v>
      </c>
      <c r="S816" s="4" t="str">
        <f t="shared" si="246"/>
        <v>J=</v>
      </c>
      <c r="T816" s="34">
        <f t="shared" si="247"/>
        <v>44971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42">
        <f t="shared" si="237"/>
        <v>44867</v>
      </c>
      <c r="B817" s="72">
        <f t="shared" ca="1" si="248"/>
        <v>0</v>
      </c>
      <c r="C817" s="6">
        <f t="shared" si="238"/>
        <v>0</v>
      </c>
      <c r="D817" s="12">
        <f ca="1">IF(A817&lt;$B$1,VLOOKUP(A817,[1]DI!$A$4:$B$15000,2,FALSE),0)</f>
        <v>0</v>
      </c>
      <c r="E817" s="13">
        <f t="shared" ca="1" si="231"/>
        <v>1</v>
      </c>
      <c r="F817" s="13">
        <f ca="1">(TRUNC(PRODUCT($E$12:$E816),16))</f>
        <v>1.1574593678728</v>
      </c>
      <c r="G817" s="13">
        <f t="shared" ca="1" si="239"/>
        <v>1.1255829666505699</v>
      </c>
      <c r="H817" s="13">
        <f t="shared" ca="1" si="232"/>
        <v>1.0283199000000001</v>
      </c>
      <c r="I817" s="12">
        <f t="shared" si="240"/>
        <v>1.7500000000000002E-2</v>
      </c>
      <c r="J817" s="34">
        <f t="shared" si="241"/>
        <v>44788</v>
      </c>
      <c r="K817" s="2">
        <f t="shared" si="242"/>
        <v>54</v>
      </c>
      <c r="L817" s="17">
        <f t="shared" si="243"/>
        <v>55</v>
      </c>
      <c r="M817" s="11">
        <f t="shared" si="233"/>
        <v>1.0037935870000001</v>
      </c>
      <c r="N817" s="11">
        <f t="shared" ca="1" si="234"/>
        <v>1.032220921</v>
      </c>
      <c r="O817" s="17">
        <f t="shared" si="244"/>
        <v>0</v>
      </c>
      <c r="P817" s="13">
        <f t="shared" ca="1" si="235"/>
        <v>0</v>
      </c>
      <c r="Q817" s="20">
        <f t="shared" si="236"/>
        <v>0</v>
      </c>
      <c r="R817" s="13">
        <f t="shared" si="245"/>
        <v>0</v>
      </c>
      <c r="S817" s="4" t="str">
        <f t="shared" si="246"/>
        <v>J=</v>
      </c>
      <c r="T817" s="34">
        <f t="shared" si="247"/>
        <v>44971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42">
        <f t="shared" si="237"/>
        <v>44868</v>
      </c>
      <c r="B818" s="72">
        <f t="shared" ca="1" si="248"/>
        <v>0</v>
      </c>
      <c r="C818" s="6">
        <f t="shared" si="238"/>
        <v>0</v>
      </c>
      <c r="D818" s="12">
        <f ca="1">IF(A818&lt;$B$1,VLOOKUP(A818,[1]DI!$A$4:$B$15000,2,FALSE),0)</f>
        <v>0.13650000000000001</v>
      </c>
      <c r="E818" s="13">
        <f t="shared" ca="1" si="231"/>
        <v>1.00050788</v>
      </c>
      <c r="F818" s="13">
        <f ca="1">(TRUNC(PRODUCT($E$12:$E817),16))</f>
        <v>1.1574593678728</v>
      </c>
      <c r="G818" s="13">
        <f t="shared" ca="1" si="239"/>
        <v>1.1255829666505699</v>
      </c>
      <c r="H818" s="13">
        <f t="shared" ca="1" si="232"/>
        <v>1.0283199000000001</v>
      </c>
      <c r="I818" s="12">
        <f t="shared" si="240"/>
        <v>1.7500000000000002E-2</v>
      </c>
      <c r="J818" s="34">
        <f t="shared" si="241"/>
        <v>44788</v>
      </c>
      <c r="K818" s="2">
        <f t="shared" si="242"/>
        <v>55</v>
      </c>
      <c r="L818" s="17">
        <f t="shared" si="243"/>
        <v>55</v>
      </c>
      <c r="M818" s="11">
        <f t="shared" si="233"/>
        <v>1.0037935870000001</v>
      </c>
      <c r="N818" s="11">
        <f t="shared" ca="1" si="234"/>
        <v>1.032220921</v>
      </c>
      <c r="O818" s="17">
        <f t="shared" si="244"/>
        <v>0</v>
      </c>
      <c r="P818" s="13">
        <f t="shared" ca="1" si="235"/>
        <v>0</v>
      </c>
      <c r="Q818" s="20">
        <f t="shared" si="236"/>
        <v>0</v>
      </c>
      <c r="R818" s="13">
        <f t="shared" si="245"/>
        <v>0</v>
      </c>
      <c r="S818" s="4" t="str">
        <f t="shared" si="246"/>
        <v>J=</v>
      </c>
      <c r="T818" s="34">
        <f t="shared" si="247"/>
        <v>44971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42">
        <f t="shared" si="237"/>
        <v>44869</v>
      </c>
      <c r="B819" s="72">
        <f t="shared" ca="1" si="248"/>
        <v>0</v>
      </c>
      <c r="C819" s="6">
        <f t="shared" si="238"/>
        <v>0</v>
      </c>
      <c r="D819" s="12">
        <f ca="1">IF(A819&lt;$B$1,VLOOKUP(A819,[1]DI!$A$4:$B$15000,2,FALSE),0)</f>
        <v>0.13650000000000001</v>
      </c>
      <c r="E819" s="13">
        <f t="shared" ca="1" si="231"/>
        <v>1.00050788</v>
      </c>
      <c r="F819" s="13">
        <f ca="1">(TRUNC(PRODUCT($E$12:$E818),16))</f>
        <v>1.15804721833655</v>
      </c>
      <c r="G819" s="13">
        <f t="shared" ca="1" si="239"/>
        <v>1.1255829666505699</v>
      </c>
      <c r="H819" s="13">
        <f t="shared" ca="1" si="232"/>
        <v>1.0288421699999999</v>
      </c>
      <c r="I819" s="12">
        <f t="shared" si="240"/>
        <v>1.7500000000000002E-2</v>
      </c>
      <c r="J819" s="34">
        <f t="shared" si="241"/>
        <v>44788</v>
      </c>
      <c r="K819" s="2">
        <f t="shared" si="242"/>
        <v>56</v>
      </c>
      <c r="L819" s="17">
        <f t="shared" si="243"/>
        <v>56</v>
      </c>
      <c r="M819" s="11">
        <f t="shared" si="233"/>
        <v>1.0038626939999999</v>
      </c>
      <c r="N819" s="11">
        <f t="shared" ca="1" si="234"/>
        <v>1.032816272</v>
      </c>
      <c r="O819" s="17">
        <f t="shared" si="244"/>
        <v>0</v>
      </c>
      <c r="P819" s="13">
        <f t="shared" ca="1" si="235"/>
        <v>0</v>
      </c>
      <c r="Q819" s="20">
        <f t="shared" si="236"/>
        <v>0</v>
      </c>
      <c r="R819" s="13">
        <f t="shared" si="245"/>
        <v>0</v>
      </c>
      <c r="S819" s="4" t="str">
        <f t="shared" si="246"/>
        <v>J=</v>
      </c>
      <c r="T819" s="34">
        <f t="shared" si="247"/>
        <v>44971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42">
        <f t="shared" si="237"/>
        <v>44870</v>
      </c>
      <c r="B820" s="72">
        <f t="shared" ca="1" si="248"/>
        <v>0</v>
      </c>
      <c r="C820" s="6">
        <f t="shared" si="238"/>
        <v>0</v>
      </c>
      <c r="D820" s="12">
        <f ca="1">IF(A820&lt;$B$1,VLOOKUP(A820,[1]DI!$A$4:$B$15000,2,FALSE),0)</f>
        <v>0</v>
      </c>
      <c r="E820" s="13">
        <f t="shared" ca="1" si="231"/>
        <v>1</v>
      </c>
      <c r="F820" s="13">
        <f ca="1">(TRUNC(PRODUCT($E$12:$E819),16))</f>
        <v>1.1586353673578</v>
      </c>
      <c r="G820" s="13">
        <f t="shared" ca="1" si="239"/>
        <v>1.1255829666505699</v>
      </c>
      <c r="H820" s="13">
        <f t="shared" ca="1" si="232"/>
        <v>1.0293646999999999</v>
      </c>
      <c r="I820" s="12">
        <f t="shared" si="240"/>
        <v>1.7500000000000002E-2</v>
      </c>
      <c r="J820" s="34">
        <f t="shared" si="241"/>
        <v>44788</v>
      </c>
      <c r="K820" s="2">
        <f t="shared" si="242"/>
        <v>56</v>
      </c>
      <c r="L820" s="17">
        <f t="shared" si="243"/>
        <v>57</v>
      </c>
      <c r="M820" s="11">
        <f t="shared" si="233"/>
        <v>1.003931806</v>
      </c>
      <c r="N820" s="11">
        <f t="shared" ca="1" si="234"/>
        <v>1.033411962</v>
      </c>
      <c r="O820" s="17">
        <f t="shared" si="244"/>
        <v>0</v>
      </c>
      <c r="P820" s="13">
        <f t="shared" ca="1" si="235"/>
        <v>0</v>
      </c>
      <c r="Q820" s="20">
        <f t="shared" si="236"/>
        <v>0</v>
      </c>
      <c r="R820" s="13">
        <f t="shared" si="245"/>
        <v>0</v>
      </c>
      <c r="S820" s="4" t="str">
        <f t="shared" si="246"/>
        <v>J=</v>
      </c>
      <c r="T820" s="34">
        <f t="shared" si="247"/>
        <v>44971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42">
        <f t="shared" si="237"/>
        <v>44871</v>
      </c>
      <c r="B821" s="72">
        <f t="shared" ca="1" si="248"/>
        <v>0</v>
      </c>
      <c r="C821" s="6">
        <f t="shared" si="238"/>
        <v>0</v>
      </c>
      <c r="D821" s="12">
        <f ca="1">IF(A821&lt;$B$1,VLOOKUP(A821,[1]DI!$A$4:$B$15000,2,FALSE),0)</f>
        <v>0</v>
      </c>
      <c r="E821" s="13">
        <f t="shared" ca="1" si="231"/>
        <v>1</v>
      </c>
      <c r="F821" s="13">
        <f ca="1">(TRUNC(PRODUCT($E$12:$E820),16))</f>
        <v>1.1586353673578</v>
      </c>
      <c r="G821" s="13">
        <f t="shared" ca="1" si="239"/>
        <v>1.1255829666505699</v>
      </c>
      <c r="H821" s="13">
        <f t="shared" ca="1" si="232"/>
        <v>1.0293646999999999</v>
      </c>
      <c r="I821" s="12">
        <f t="shared" si="240"/>
        <v>1.7500000000000002E-2</v>
      </c>
      <c r="J821" s="34">
        <f t="shared" si="241"/>
        <v>44788</v>
      </c>
      <c r="K821" s="2">
        <f t="shared" si="242"/>
        <v>56</v>
      </c>
      <c r="L821" s="17">
        <f t="shared" si="243"/>
        <v>57</v>
      </c>
      <c r="M821" s="11">
        <f t="shared" si="233"/>
        <v>1.003931806</v>
      </c>
      <c r="N821" s="11">
        <f t="shared" ca="1" si="234"/>
        <v>1.033411962</v>
      </c>
      <c r="O821" s="17">
        <f t="shared" si="244"/>
        <v>0</v>
      </c>
      <c r="P821" s="13">
        <f t="shared" ca="1" si="235"/>
        <v>0</v>
      </c>
      <c r="Q821" s="20">
        <f t="shared" si="236"/>
        <v>0</v>
      </c>
      <c r="R821" s="13">
        <f t="shared" si="245"/>
        <v>0</v>
      </c>
      <c r="S821" s="4" t="str">
        <f t="shared" si="246"/>
        <v>J=</v>
      </c>
      <c r="T821" s="34">
        <f t="shared" si="247"/>
        <v>44971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42">
        <f t="shared" si="237"/>
        <v>44872</v>
      </c>
      <c r="B822" s="72">
        <f t="shared" ca="1" si="248"/>
        <v>0</v>
      </c>
      <c r="C822" s="6">
        <f t="shared" si="238"/>
        <v>0</v>
      </c>
      <c r="D822" s="12">
        <f ca="1">IF(A822&lt;$B$1,VLOOKUP(A822,[1]DI!$A$4:$B$15000,2,FALSE),0)</f>
        <v>0.13650000000000001</v>
      </c>
      <c r="E822" s="13">
        <f t="shared" ca="1" si="231"/>
        <v>1.00050788</v>
      </c>
      <c r="F822" s="13">
        <f ca="1">(TRUNC(PRODUCT($E$12:$E821),16))</f>
        <v>1.1586353673578</v>
      </c>
      <c r="G822" s="13">
        <f t="shared" ca="1" si="239"/>
        <v>1.1255829666505699</v>
      </c>
      <c r="H822" s="13">
        <f t="shared" ca="1" si="232"/>
        <v>1.0293646999999999</v>
      </c>
      <c r="I822" s="12">
        <f t="shared" si="240"/>
        <v>1.7500000000000002E-2</v>
      </c>
      <c r="J822" s="34">
        <f t="shared" si="241"/>
        <v>44788</v>
      </c>
      <c r="K822" s="2">
        <f t="shared" si="242"/>
        <v>57</v>
      </c>
      <c r="L822" s="17">
        <f t="shared" si="243"/>
        <v>57</v>
      </c>
      <c r="M822" s="11">
        <f t="shared" si="233"/>
        <v>1.003931806</v>
      </c>
      <c r="N822" s="11">
        <f t="shared" ca="1" si="234"/>
        <v>1.033411962</v>
      </c>
      <c r="O822" s="17">
        <f t="shared" si="244"/>
        <v>0</v>
      </c>
      <c r="P822" s="13">
        <f t="shared" ca="1" si="235"/>
        <v>0</v>
      </c>
      <c r="Q822" s="20">
        <f t="shared" si="236"/>
        <v>0</v>
      </c>
      <c r="R822" s="13">
        <f t="shared" si="245"/>
        <v>0</v>
      </c>
      <c r="S822" s="4" t="str">
        <f t="shared" si="246"/>
        <v>J=</v>
      </c>
      <c r="T822" s="34">
        <f t="shared" si="247"/>
        <v>44971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42">
        <f t="shared" si="237"/>
        <v>44873</v>
      </c>
      <c r="B823" s="72">
        <f t="shared" ca="1" si="248"/>
        <v>0</v>
      </c>
      <c r="C823" s="6">
        <f t="shared" si="238"/>
        <v>0</v>
      </c>
      <c r="D823" s="12">
        <f ca="1">IF(A823&lt;$B$1,VLOOKUP(A823,[1]DI!$A$4:$B$15000,2,FALSE),0)</f>
        <v>0.13650000000000001</v>
      </c>
      <c r="E823" s="13">
        <f t="shared" ca="1" si="231"/>
        <v>1.00050788</v>
      </c>
      <c r="F823" s="13">
        <f ca="1">(TRUNC(PRODUCT($E$12:$E822),16))</f>
        <v>1.15922381508818</v>
      </c>
      <c r="G823" s="13">
        <f t="shared" ca="1" si="239"/>
        <v>1.1255829666505699</v>
      </c>
      <c r="H823" s="13">
        <f t="shared" ca="1" si="232"/>
        <v>1.0298874899999999</v>
      </c>
      <c r="I823" s="12">
        <f t="shared" si="240"/>
        <v>1.7500000000000002E-2</v>
      </c>
      <c r="J823" s="34">
        <f t="shared" si="241"/>
        <v>44788</v>
      </c>
      <c r="K823" s="2">
        <f t="shared" si="242"/>
        <v>58</v>
      </c>
      <c r="L823" s="17">
        <f t="shared" si="243"/>
        <v>58</v>
      </c>
      <c r="M823" s="11">
        <f t="shared" si="233"/>
        <v>1.004000923</v>
      </c>
      <c r="N823" s="11">
        <f t="shared" ca="1" si="234"/>
        <v>1.034007991</v>
      </c>
      <c r="O823" s="17">
        <f t="shared" si="244"/>
        <v>0</v>
      </c>
      <c r="P823" s="13">
        <f t="shared" ca="1" si="235"/>
        <v>0</v>
      </c>
      <c r="Q823" s="20">
        <f t="shared" si="236"/>
        <v>0</v>
      </c>
      <c r="R823" s="13">
        <f t="shared" si="245"/>
        <v>0</v>
      </c>
      <c r="S823" s="4" t="str">
        <f t="shared" si="246"/>
        <v>J=</v>
      </c>
      <c r="T823" s="34">
        <f t="shared" si="247"/>
        <v>44971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42">
        <f t="shared" si="237"/>
        <v>44874</v>
      </c>
      <c r="B824" s="72">
        <f t="shared" ca="1" si="248"/>
        <v>0</v>
      </c>
      <c r="C824" s="6">
        <f t="shared" si="238"/>
        <v>0</v>
      </c>
      <c r="D824" s="12">
        <f ca="1">IF(A824&lt;$B$1,VLOOKUP(A824,[1]DI!$A$4:$B$15000,2,FALSE),0)</f>
        <v>0.13650000000000001</v>
      </c>
      <c r="E824" s="13">
        <f t="shared" ca="1" si="231"/>
        <v>1.00050788</v>
      </c>
      <c r="F824" s="13">
        <f ca="1">(TRUNC(PRODUCT($E$12:$E823),16))</f>
        <v>1.15981256167938</v>
      </c>
      <c r="G824" s="13">
        <f t="shared" ca="1" si="239"/>
        <v>1.1255829666505699</v>
      </c>
      <c r="H824" s="13">
        <f t="shared" ca="1" si="232"/>
        <v>1.03041055</v>
      </c>
      <c r="I824" s="12">
        <f t="shared" si="240"/>
        <v>1.7500000000000002E-2</v>
      </c>
      <c r="J824" s="34">
        <f t="shared" si="241"/>
        <v>44788</v>
      </c>
      <c r="K824" s="2">
        <f t="shared" si="242"/>
        <v>59</v>
      </c>
      <c r="L824" s="17">
        <f t="shared" si="243"/>
        <v>59</v>
      </c>
      <c r="M824" s="11">
        <f t="shared" si="233"/>
        <v>1.004070045</v>
      </c>
      <c r="N824" s="11">
        <f t="shared" ca="1" si="234"/>
        <v>1.034604367</v>
      </c>
      <c r="O824" s="17">
        <f t="shared" si="244"/>
        <v>0</v>
      </c>
      <c r="P824" s="13">
        <f t="shared" ca="1" si="235"/>
        <v>0</v>
      </c>
      <c r="Q824" s="20">
        <f t="shared" si="236"/>
        <v>0</v>
      </c>
      <c r="R824" s="13">
        <f t="shared" si="245"/>
        <v>0</v>
      </c>
      <c r="S824" s="4" t="str">
        <f t="shared" si="246"/>
        <v>J=</v>
      </c>
      <c r="T824" s="34">
        <f t="shared" si="247"/>
        <v>44971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42">
        <f t="shared" si="237"/>
        <v>44875</v>
      </c>
      <c r="B825" s="72">
        <f t="shared" ca="1" si="248"/>
        <v>0</v>
      </c>
      <c r="C825" s="6">
        <f t="shared" si="238"/>
        <v>0</v>
      </c>
      <c r="D825" s="12">
        <f ca="1">IF(A825&lt;$B$1,VLOOKUP(A825,[1]DI!$A$4:$B$15000,2,FALSE),0)</f>
        <v>0.13650000000000001</v>
      </c>
      <c r="E825" s="13">
        <f t="shared" ca="1" si="231"/>
        <v>1.00050788</v>
      </c>
      <c r="F825" s="13">
        <f ca="1">(TRUNC(PRODUCT($E$12:$E824),16))</f>
        <v>1.16040160728321</v>
      </c>
      <c r="G825" s="13">
        <f t="shared" ca="1" si="239"/>
        <v>1.1255829666505699</v>
      </c>
      <c r="H825" s="13">
        <f t="shared" ca="1" si="232"/>
        <v>1.0309338699999999</v>
      </c>
      <c r="I825" s="12">
        <f t="shared" si="240"/>
        <v>1.7500000000000002E-2</v>
      </c>
      <c r="J825" s="34">
        <f t="shared" si="241"/>
        <v>44788</v>
      </c>
      <c r="K825" s="2">
        <f t="shared" si="242"/>
        <v>60</v>
      </c>
      <c r="L825" s="17">
        <f t="shared" si="243"/>
        <v>60</v>
      </c>
      <c r="M825" s="11">
        <f t="shared" si="233"/>
        <v>1.0041391710000001</v>
      </c>
      <c r="N825" s="11">
        <f t="shared" ca="1" si="234"/>
        <v>1.0352010819999999</v>
      </c>
      <c r="O825" s="17">
        <f t="shared" si="244"/>
        <v>0</v>
      </c>
      <c r="P825" s="13">
        <f t="shared" ca="1" si="235"/>
        <v>0</v>
      </c>
      <c r="Q825" s="20">
        <f t="shared" si="236"/>
        <v>0</v>
      </c>
      <c r="R825" s="13">
        <f t="shared" si="245"/>
        <v>0</v>
      </c>
      <c r="S825" s="4" t="str">
        <f t="shared" si="246"/>
        <v>J=</v>
      </c>
      <c r="T825" s="34">
        <f t="shared" si="247"/>
        <v>44971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42">
        <f t="shared" si="237"/>
        <v>44876</v>
      </c>
      <c r="B826" s="72">
        <f t="shared" ca="1" si="248"/>
        <v>0</v>
      </c>
      <c r="C826" s="6">
        <f t="shared" si="238"/>
        <v>0</v>
      </c>
      <c r="D826" s="12">
        <f ca="1">IF(A826&lt;$B$1,VLOOKUP(A826,[1]DI!$A$4:$B$15000,2,FALSE),0)</f>
        <v>0.13650000000000001</v>
      </c>
      <c r="E826" s="13">
        <f t="shared" ca="1" si="231"/>
        <v>1.00050788</v>
      </c>
      <c r="F826" s="13">
        <f ca="1">(TRUNC(PRODUCT($E$12:$E825),16))</f>
        <v>1.16099095205151</v>
      </c>
      <c r="G826" s="13">
        <f t="shared" ca="1" si="239"/>
        <v>1.1255829666505699</v>
      </c>
      <c r="H826" s="13">
        <f t="shared" ca="1" si="232"/>
        <v>1.0314574599999999</v>
      </c>
      <c r="I826" s="12">
        <f t="shared" si="240"/>
        <v>1.7500000000000002E-2</v>
      </c>
      <c r="J826" s="34">
        <f t="shared" si="241"/>
        <v>44788</v>
      </c>
      <c r="K826" s="2">
        <f t="shared" si="242"/>
        <v>61</v>
      </c>
      <c r="L826" s="17">
        <f t="shared" si="243"/>
        <v>61</v>
      </c>
      <c r="M826" s="11">
        <f t="shared" si="233"/>
        <v>1.0042083020000001</v>
      </c>
      <c r="N826" s="11">
        <f t="shared" ca="1" si="234"/>
        <v>1.0357981439999999</v>
      </c>
      <c r="O826" s="17">
        <f t="shared" si="244"/>
        <v>0</v>
      </c>
      <c r="P826" s="13">
        <f t="shared" ca="1" si="235"/>
        <v>0</v>
      </c>
      <c r="Q826" s="20">
        <f t="shared" si="236"/>
        <v>0</v>
      </c>
      <c r="R826" s="13">
        <f t="shared" si="245"/>
        <v>0</v>
      </c>
      <c r="S826" s="4" t="str">
        <f t="shared" si="246"/>
        <v>J=</v>
      </c>
      <c r="T826" s="34">
        <f t="shared" si="247"/>
        <v>44971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42">
        <f t="shared" si="237"/>
        <v>44877</v>
      </c>
      <c r="B827" s="72">
        <f t="shared" ca="1" si="248"/>
        <v>0</v>
      </c>
      <c r="C827" s="6">
        <f t="shared" si="238"/>
        <v>0</v>
      </c>
      <c r="D827" s="12">
        <f ca="1">IF(A827&lt;$B$1,VLOOKUP(A827,[1]DI!$A$4:$B$15000,2,FALSE),0)</f>
        <v>0</v>
      </c>
      <c r="E827" s="13">
        <f t="shared" ca="1" si="231"/>
        <v>1</v>
      </c>
      <c r="F827" s="13">
        <f ca="1">(TRUNC(PRODUCT($E$12:$E826),16))</f>
        <v>1.16158059613624</v>
      </c>
      <c r="G827" s="13">
        <f t="shared" ca="1" si="239"/>
        <v>1.1255829666505699</v>
      </c>
      <c r="H827" s="13">
        <f t="shared" ca="1" si="232"/>
        <v>1.0319813200000001</v>
      </c>
      <c r="I827" s="12">
        <f t="shared" si="240"/>
        <v>1.7500000000000002E-2</v>
      </c>
      <c r="J827" s="34">
        <f t="shared" si="241"/>
        <v>44788</v>
      </c>
      <c r="K827" s="2">
        <f t="shared" si="242"/>
        <v>61</v>
      </c>
      <c r="L827" s="17">
        <f t="shared" si="243"/>
        <v>62</v>
      </c>
      <c r="M827" s="11">
        <f t="shared" si="233"/>
        <v>1.0042774379999999</v>
      </c>
      <c r="N827" s="11">
        <f t="shared" ca="1" si="234"/>
        <v>1.036395556</v>
      </c>
      <c r="O827" s="17">
        <f t="shared" si="244"/>
        <v>0</v>
      </c>
      <c r="P827" s="13">
        <f t="shared" ca="1" si="235"/>
        <v>0</v>
      </c>
      <c r="Q827" s="20">
        <f t="shared" si="236"/>
        <v>0</v>
      </c>
      <c r="R827" s="13">
        <f t="shared" si="245"/>
        <v>0</v>
      </c>
      <c r="S827" s="4" t="str">
        <f t="shared" si="246"/>
        <v>J=</v>
      </c>
      <c r="T827" s="34">
        <f t="shared" si="247"/>
        <v>44971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42">
        <f t="shared" si="237"/>
        <v>44878</v>
      </c>
      <c r="B828" s="72">
        <f t="shared" ca="1" si="248"/>
        <v>0</v>
      </c>
      <c r="C828" s="6">
        <f t="shared" si="238"/>
        <v>0</v>
      </c>
      <c r="D828" s="12">
        <f ca="1">IF(A828&lt;$B$1,VLOOKUP(A828,[1]DI!$A$4:$B$15000,2,FALSE),0)</f>
        <v>0</v>
      </c>
      <c r="E828" s="13">
        <f t="shared" ca="1" si="231"/>
        <v>1</v>
      </c>
      <c r="F828" s="13">
        <f ca="1">(TRUNC(PRODUCT($E$12:$E827),16))</f>
        <v>1.16158059613624</v>
      </c>
      <c r="G828" s="13">
        <f t="shared" ca="1" si="239"/>
        <v>1.1255829666505699</v>
      </c>
      <c r="H828" s="13">
        <f t="shared" ca="1" si="232"/>
        <v>1.0319813200000001</v>
      </c>
      <c r="I828" s="12">
        <f t="shared" si="240"/>
        <v>1.7500000000000002E-2</v>
      </c>
      <c r="J828" s="34">
        <f t="shared" si="241"/>
        <v>44788</v>
      </c>
      <c r="K828" s="2">
        <f t="shared" si="242"/>
        <v>61</v>
      </c>
      <c r="L828" s="17">
        <f t="shared" si="243"/>
        <v>62</v>
      </c>
      <c r="M828" s="11">
        <f t="shared" si="233"/>
        <v>1.0042774379999999</v>
      </c>
      <c r="N828" s="11">
        <f t="shared" ca="1" si="234"/>
        <v>1.036395556</v>
      </c>
      <c r="O828" s="17">
        <f t="shared" si="244"/>
        <v>0</v>
      </c>
      <c r="P828" s="13">
        <f t="shared" ca="1" si="235"/>
        <v>0</v>
      </c>
      <c r="Q828" s="20">
        <f t="shared" si="236"/>
        <v>0</v>
      </c>
      <c r="R828" s="13">
        <f t="shared" si="245"/>
        <v>0</v>
      </c>
      <c r="S828" s="4" t="str">
        <f t="shared" si="246"/>
        <v>J=</v>
      </c>
      <c r="T828" s="34">
        <f t="shared" si="247"/>
        <v>44971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42">
        <f t="shared" si="237"/>
        <v>44879</v>
      </c>
      <c r="B829" s="72">
        <f t="shared" ca="1" si="248"/>
        <v>0</v>
      </c>
      <c r="C829" s="6">
        <f t="shared" si="238"/>
        <v>0</v>
      </c>
      <c r="D829" s="12">
        <f ca="1">IF(A829&lt;$B$1,VLOOKUP(A829,[1]DI!$A$4:$B$15000,2,FALSE),0)</f>
        <v>0.13650000000000001</v>
      </c>
      <c r="E829" s="13">
        <f t="shared" ca="1" si="231"/>
        <v>1.00050788</v>
      </c>
      <c r="F829" s="13">
        <f ca="1">(TRUNC(PRODUCT($E$12:$E828),16))</f>
        <v>1.16158059613624</v>
      </c>
      <c r="G829" s="13">
        <f t="shared" ca="1" si="239"/>
        <v>1.1255829666505699</v>
      </c>
      <c r="H829" s="13">
        <f t="shared" ca="1" si="232"/>
        <v>1.0319813200000001</v>
      </c>
      <c r="I829" s="12">
        <f t="shared" si="240"/>
        <v>1.7500000000000002E-2</v>
      </c>
      <c r="J829" s="34">
        <f t="shared" si="241"/>
        <v>44788</v>
      </c>
      <c r="K829" s="2">
        <f t="shared" si="242"/>
        <v>62</v>
      </c>
      <c r="L829" s="17">
        <f t="shared" si="243"/>
        <v>62</v>
      </c>
      <c r="M829" s="11">
        <f t="shared" si="233"/>
        <v>1.0042774379999999</v>
      </c>
      <c r="N829" s="11">
        <f t="shared" ca="1" si="234"/>
        <v>1.036395556</v>
      </c>
      <c r="O829" s="17">
        <f t="shared" si="244"/>
        <v>0</v>
      </c>
      <c r="P829" s="13">
        <f t="shared" ca="1" si="235"/>
        <v>0</v>
      </c>
      <c r="Q829" s="20">
        <f t="shared" si="236"/>
        <v>0</v>
      </c>
      <c r="R829" s="13">
        <f t="shared" si="245"/>
        <v>0</v>
      </c>
      <c r="S829" s="4" t="str">
        <f t="shared" si="246"/>
        <v>J=</v>
      </c>
      <c r="T829" s="34">
        <f t="shared" si="247"/>
        <v>44971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42">
        <f t="shared" si="237"/>
        <v>44880</v>
      </c>
      <c r="B830" s="72">
        <f t="shared" ca="1" si="248"/>
        <v>0</v>
      </c>
      <c r="C830" s="6">
        <f t="shared" si="238"/>
        <v>0</v>
      </c>
      <c r="D830" s="12">
        <f ca="1">IF(A830&lt;$B$1,VLOOKUP(A830,[1]DI!$A$4:$B$15000,2,FALSE),0)</f>
        <v>0</v>
      </c>
      <c r="E830" s="13">
        <f t="shared" ca="1" si="231"/>
        <v>1</v>
      </c>
      <c r="F830" s="13">
        <f ca="1">(TRUNC(PRODUCT($E$12:$E829),16))</f>
        <v>1.16217053968941</v>
      </c>
      <c r="G830" s="13">
        <f t="shared" ca="1" si="239"/>
        <v>1.1255829666505699</v>
      </c>
      <c r="H830" s="13">
        <f t="shared" ca="1" si="232"/>
        <v>1.03250544</v>
      </c>
      <c r="I830" s="12">
        <f t="shared" si="240"/>
        <v>1.7500000000000002E-2</v>
      </c>
      <c r="J830" s="34">
        <f t="shared" si="241"/>
        <v>44788</v>
      </c>
      <c r="K830" s="2">
        <f t="shared" si="242"/>
        <v>62</v>
      </c>
      <c r="L830" s="17">
        <f t="shared" si="243"/>
        <v>63</v>
      </c>
      <c r="M830" s="11">
        <f t="shared" si="233"/>
        <v>1.0043465789999999</v>
      </c>
      <c r="N830" s="11">
        <f t="shared" ca="1" si="234"/>
        <v>1.0369933060000001</v>
      </c>
      <c r="O830" s="17">
        <f t="shared" si="244"/>
        <v>0</v>
      </c>
      <c r="P830" s="13">
        <f t="shared" ca="1" si="235"/>
        <v>0</v>
      </c>
      <c r="Q830" s="20">
        <f t="shared" si="236"/>
        <v>0</v>
      </c>
      <c r="R830" s="13">
        <f t="shared" si="245"/>
        <v>0</v>
      </c>
      <c r="S830" s="4" t="str">
        <f t="shared" si="246"/>
        <v>J=</v>
      </c>
      <c r="T830" s="34">
        <f t="shared" si="247"/>
        <v>44971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42">
        <f t="shared" si="237"/>
        <v>44881</v>
      </c>
      <c r="B831" s="72">
        <f t="shared" ca="1" si="248"/>
        <v>0</v>
      </c>
      <c r="C831" s="6">
        <f t="shared" si="238"/>
        <v>0</v>
      </c>
      <c r="D831" s="12">
        <f ca="1">IF(A831&lt;$B$1,VLOOKUP(A831,[1]DI!$A$4:$B$15000,2,FALSE),0)</f>
        <v>0.13650000000000001</v>
      </c>
      <c r="E831" s="13">
        <f t="shared" ca="1" si="231"/>
        <v>1.00050788</v>
      </c>
      <c r="F831" s="13">
        <f ca="1">(TRUNC(PRODUCT($E$12:$E830),16))</f>
        <v>1.16217053968941</v>
      </c>
      <c r="G831" s="13">
        <f t="shared" ca="1" si="239"/>
        <v>1.1255829666505699</v>
      </c>
      <c r="H831" s="13">
        <f t="shared" ca="1" si="232"/>
        <v>1.03250544</v>
      </c>
      <c r="I831" s="12">
        <f t="shared" si="240"/>
        <v>1.7500000000000002E-2</v>
      </c>
      <c r="J831" s="34">
        <f t="shared" si="241"/>
        <v>44788</v>
      </c>
      <c r="K831" s="2">
        <f t="shared" si="242"/>
        <v>63</v>
      </c>
      <c r="L831" s="17">
        <f t="shared" si="243"/>
        <v>63</v>
      </c>
      <c r="M831" s="11">
        <f t="shared" si="233"/>
        <v>1.0043465789999999</v>
      </c>
      <c r="N831" s="11">
        <f t="shared" ca="1" si="234"/>
        <v>1.0369933060000001</v>
      </c>
      <c r="O831" s="17">
        <f t="shared" si="244"/>
        <v>0</v>
      </c>
      <c r="P831" s="13">
        <f t="shared" ca="1" si="235"/>
        <v>0</v>
      </c>
      <c r="Q831" s="20">
        <f t="shared" si="236"/>
        <v>0</v>
      </c>
      <c r="R831" s="13">
        <f t="shared" si="245"/>
        <v>0</v>
      </c>
      <c r="S831" s="4" t="str">
        <f t="shared" si="246"/>
        <v>J=</v>
      </c>
      <c r="T831" s="34">
        <f t="shared" si="247"/>
        <v>44971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42">
        <f t="shared" si="237"/>
        <v>44882</v>
      </c>
      <c r="B832" s="72">
        <f t="shared" ca="1" si="248"/>
        <v>0</v>
      </c>
      <c r="C832" s="6">
        <f t="shared" si="238"/>
        <v>0</v>
      </c>
      <c r="D832" s="12">
        <f ca="1">IF(A832&lt;$B$1,VLOOKUP(A832,[1]DI!$A$4:$B$15000,2,FALSE),0)</f>
        <v>0.13650000000000001</v>
      </c>
      <c r="E832" s="13">
        <f t="shared" ca="1" si="231"/>
        <v>1.00050788</v>
      </c>
      <c r="F832" s="13">
        <f ca="1">(TRUNC(PRODUCT($E$12:$E831),16))</f>
        <v>1.1627607828631099</v>
      </c>
      <c r="G832" s="13">
        <f t="shared" ca="1" si="239"/>
        <v>1.1255829666505699</v>
      </c>
      <c r="H832" s="13">
        <f t="shared" ca="1" si="232"/>
        <v>1.03302983</v>
      </c>
      <c r="I832" s="12">
        <f t="shared" si="240"/>
        <v>1.7500000000000002E-2</v>
      </c>
      <c r="J832" s="34">
        <f t="shared" si="241"/>
        <v>44788</v>
      </c>
      <c r="K832" s="2">
        <f t="shared" si="242"/>
        <v>64</v>
      </c>
      <c r="L832" s="17">
        <f t="shared" si="243"/>
        <v>64</v>
      </c>
      <c r="M832" s="11">
        <f t="shared" si="233"/>
        <v>1.004415724</v>
      </c>
      <c r="N832" s="11">
        <f t="shared" ca="1" si="234"/>
        <v>1.0375914049999999</v>
      </c>
      <c r="O832" s="17">
        <f t="shared" si="244"/>
        <v>0</v>
      </c>
      <c r="P832" s="13">
        <f t="shared" ca="1" si="235"/>
        <v>0</v>
      </c>
      <c r="Q832" s="20">
        <f t="shared" si="236"/>
        <v>0</v>
      </c>
      <c r="R832" s="13">
        <f t="shared" si="245"/>
        <v>0</v>
      </c>
      <c r="S832" s="4" t="str">
        <f t="shared" si="246"/>
        <v>J=</v>
      </c>
      <c r="T832" s="34">
        <f t="shared" si="247"/>
        <v>44971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42">
        <f t="shared" si="237"/>
        <v>44883</v>
      </c>
      <c r="B833" s="72">
        <f t="shared" ca="1" si="248"/>
        <v>0</v>
      </c>
      <c r="C833" s="6">
        <f t="shared" si="238"/>
        <v>0</v>
      </c>
      <c r="D833" s="12">
        <f ca="1">IF(A833&lt;$B$1,VLOOKUP(A833,[1]DI!$A$4:$B$15000,2,FALSE),0)</f>
        <v>0.13650000000000001</v>
      </c>
      <c r="E833" s="13">
        <f t="shared" ca="1" si="231"/>
        <v>1.00050788</v>
      </c>
      <c r="F833" s="13">
        <f ca="1">(TRUNC(PRODUCT($E$12:$E832),16))</f>
        <v>1.1633513258095101</v>
      </c>
      <c r="G833" s="13">
        <f t="shared" ca="1" si="239"/>
        <v>1.1255829666505699</v>
      </c>
      <c r="H833" s="13">
        <f t="shared" ca="1" si="232"/>
        <v>1.03355449</v>
      </c>
      <c r="I833" s="12">
        <f t="shared" si="240"/>
        <v>1.7500000000000002E-2</v>
      </c>
      <c r="J833" s="34">
        <f t="shared" si="241"/>
        <v>44788</v>
      </c>
      <c r="K833" s="2">
        <f t="shared" si="242"/>
        <v>65</v>
      </c>
      <c r="L833" s="17">
        <f t="shared" si="243"/>
        <v>65</v>
      </c>
      <c r="M833" s="11">
        <f t="shared" si="233"/>
        <v>1.0044848740000001</v>
      </c>
      <c r="N833" s="11">
        <f t="shared" ca="1" si="234"/>
        <v>1.0381898519999999</v>
      </c>
      <c r="O833" s="17">
        <f t="shared" si="244"/>
        <v>0</v>
      </c>
      <c r="P833" s="13">
        <f t="shared" ca="1" si="235"/>
        <v>0</v>
      </c>
      <c r="Q833" s="20">
        <f t="shared" si="236"/>
        <v>0</v>
      </c>
      <c r="R833" s="13">
        <f t="shared" si="245"/>
        <v>0</v>
      </c>
      <c r="S833" s="4" t="str">
        <f t="shared" si="246"/>
        <v>J=</v>
      </c>
      <c r="T833" s="34">
        <f t="shared" si="247"/>
        <v>44971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42">
        <f t="shared" si="237"/>
        <v>44884</v>
      </c>
      <c r="B834" s="72">
        <f t="shared" ca="1" si="248"/>
        <v>0</v>
      </c>
      <c r="C834" s="6">
        <f t="shared" si="238"/>
        <v>0</v>
      </c>
      <c r="D834" s="12">
        <f ca="1">IF(A834&lt;$B$1,VLOOKUP(A834,[1]DI!$A$4:$B$15000,2,FALSE),0)</f>
        <v>0</v>
      </c>
      <c r="E834" s="13">
        <f t="shared" ca="1" si="231"/>
        <v>1</v>
      </c>
      <c r="F834" s="13">
        <f ca="1">(TRUNC(PRODUCT($E$12:$E833),16))</f>
        <v>1.16394216868086</v>
      </c>
      <c r="G834" s="13">
        <f t="shared" ca="1" si="239"/>
        <v>1.1255829666505699</v>
      </c>
      <c r="H834" s="13">
        <f t="shared" ca="1" si="232"/>
        <v>1.0340794099999999</v>
      </c>
      <c r="I834" s="12">
        <f t="shared" si="240"/>
        <v>1.7500000000000002E-2</v>
      </c>
      <c r="J834" s="34">
        <f t="shared" si="241"/>
        <v>44788</v>
      </c>
      <c r="K834" s="2">
        <f t="shared" si="242"/>
        <v>65</v>
      </c>
      <c r="L834" s="17">
        <f t="shared" si="243"/>
        <v>66</v>
      </c>
      <c r="M834" s="11">
        <f t="shared" si="233"/>
        <v>1.0045540289999999</v>
      </c>
      <c r="N834" s="11">
        <f t="shared" ca="1" si="234"/>
        <v>1.038788638</v>
      </c>
      <c r="O834" s="17">
        <f t="shared" si="244"/>
        <v>0</v>
      </c>
      <c r="P834" s="13">
        <f t="shared" ca="1" si="235"/>
        <v>0</v>
      </c>
      <c r="Q834" s="20">
        <f t="shared" si="236"/>
        <v>0</v>
      </c>
      <c r="R834" s="13">
        <f t="shared" si="245"/>
        <v>0</v>
      </c>
      <c r="S834" s="4" t="str">
        <f t="shared" si="246"/>
        <v>J=</v>
      </c>
      <c r="T834" s="34">
        <f t="shared" si="247"/>
        <v>44971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42">
        <f t="shared" si="237"/>
        <v>44885</v>
      </c>
      <c r="B835" s="72">
        <f t="shared" ca="1" si="248"/>
        <v>0</v>
      </c>
      <c r="C835" s="6">
        <f t="shared" si="238"/>
        <v>0</v>
      </c>
      <c r="D835" s="12">
        <f ca="1">IF(A835&lt;$B$1,VLOOKUP(A835,[1]DI!$A$4:$B$15000,2,FALSE),0)</f>
        <v>0</v>
      </c>
      <c r="E835" s="13">
        <f t="shared" ca="1" si="231"/>
        <v>1</v>
      </c>
      <c r="F835" s="13">
        <f ca="1">(TRUNC(PRODUCT($E$12:$E834),16))</f>
        <v>1.16394216868086</v>
      </c>
      <c r="G835" s="13">
        <f t="shared" ca="1" si="239"/>
        <v>1.1255829666505699</v>
      </c>
      <c r="H835" s="13">
        <f t="shared" ca="1" si="232"/>
        <v>1.0340794099999999</v>
      </c>
      <c r="I835" s="12">
        <f t="shared" si="240"/>
        <v>1.7500000000000002E-2</v>
      </c>
      <c r="J835" s="34">
        <f t="shared" si="241"/>
        <v>44788</v>
      </c>
      <c r="K835" s="2">
        <f t="shared" si="242"/>
        <v>65</v>
      </c>
      <c r="L835" s="17">
        <f t="shared" si="243"/>
        <v>66</v>
      </c>
      <c r="M835" s="11">
        <f t="shared" si="233"/>
        <v>1.0045540289999999</v>
      </c>
      <c r="N835" s="11">
        <f t="shared" ca="1" si="234"/>
        <v>1.038788638</v>
      </c>
      <c r="O835" s="17">
        <f t="shared" si="244"/>
        <v>0</v>
      </c>
      <c r="P835" s="13">
        <f t="shared" ca="1" si="235"/>
        <v>0</v>
      </c>
      <c r="Q835" s="20">
        <f t="shared" si="236"/>
        <v>0</v>
      </c>
      <c r="R835" s="13">
        <f t="shared" si="245"/>
        <v>0</v>
      </c>
      <c r="S835" s="4" t="str">
        <f t="shared" si="246"/>
        <v>J=</v>
      </c>
      <c r="T835" s="34">
        <f t="shared" si="247"/>
        <v>44971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42">
        <f t="shared" si="237"/>
        <v>44886</v>
      </c>
      <c r="B836" s="72">
        <f t="shared" ca="1" si="248"/>
        <v>0</v>
      </c>
      <c r="C836" s="6">
        <f t="shared" si="238"/>
        <v>0</v>
      </c>
      <c r="D836" s="12">
        <f ca="1">IF(A836&lt;$B$1,VLOOKUP(A836,[1]DI!$A$4:$B$15000,2,FALSE),0)</f>
        <v>0.13650000000000001</v>
      </c>
      <c r="E836" s="13">
        <f t="shared" ca="1" si="231"/>
        <v>1.00050788</v>
      </c>
      <c r="F836" s="13">
        <f ca="1">(TRUNC(PRODUCT($E$12:$E835),16))</f>
        <v>1.16394216868086</v>
      </c>
      <c r="G836" s="13">
        <f t="shared" ca="1" si="239"/>
        <v>1.1255829666505699</v>
      </c>
      <c r="H836" s="13">
        <f t="shared" ca="1" si="232"/>
        <v>1.0340794099999999</v>
      </c>
      <c r="I836" s="12">
        <f t="shared" si="240"/>
        <v>1.7500000000000002E-2</v>
      </c>
      <c r="J836" s="34">
        <f t="shared" si="241"/>
        <v>44788</v>
      </c>
      <c r="K836" s="2">
        <f t="shared" si="242"/>
        <v>66</v>
      </c>
      <c r="L836" s="17">
        <f t="shared" si="243"/>
        <v>66</v>
      </c>
      <c r="M836" s="11">
        <f t="shared" si="233"/>
        <v>1.0045540289999999</v>
      </c>
      <c r="N836" s="11">
        <f t="shared" ca="1" si="234"/>
        <v>1.038788638</v>
      </c>
      <c r="O836" s="17">
        <f t="shared" si="244"/>
        <v>0</v>
      </c>
      <c r="P836" s="13">
        <f t="shared" ca="1" si="235"/>
        <v>0</v>
      </c>
      <c r="Q836" s="20">
        <f t="shared" si="236"/>
        <v>0</v>
      </c>
      <c r="R836" s="13">
        <f t="shared" si="245"/>
        <v>0</v>
      </c>
      <c r="S836" s="4" t="str">
        <f t="shared" si="246"/>
        <v>J=</v>
      </c>
      <c r="T836" s="34">
        <f t="shared" si="247"/>
        <v>44971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42">
        <f t="shared" si="237"/>
        <v>44887</v>
      </c>
      <c r="B837" s="72">
        <f t="shared" ca="1" si="248"/>
        <v>0</v>
      </c>
      <c r="C837" s="6">
        <f t="shared" si="238"/>
        <v>0</v>
      </c>
      <c r="D837" s="12">
        <f ca="1">IF(A837&lt;$B$1,VLOOKUP(A837,[1]DI!$A$4:$B$15000,2,FALSE),0)</f>
        <v>0.13650000000000001</v>
      </c>
      <c r="E837" s="13">
        <f t="shared" ca="1" si="231"/>
        <v>1.00050788</v>
      </c>
      <c r="F837" s="13">
        <f ca="1">(TRUNC(PRODUCT($E$12:$E836),16))</f>
        <v>1.16453331162949</v>
      </c>
      <c r="G837" s="13">
        <f t="shared" ca="1" si="239"/>
        <v>1.1255829666505699</v>
      </c>
      <c r="H837" s="13">
        <f t="shared" ca="1" si="232"/>
        <v>1.0346046</v>
      </c>
      <c r="I837" s="12">
        <f t="shared" si="240"/>
        <v>1.7500000000000002E-2</v>
      </c>
      <c r="J837" s="34">
        <f t="shared" si="241"/>
        <v>44788</v>
      </c>
      <c r="K837" s="2">
        <f t="shared" si="242"/>
        <v>67</v>
      </c>
      <c r="L837" s="17">
        <f t="shared" si="243"/>
        <v>67</v>
      </c>
      <c r="M837" s="11">
        <f t="shared" si="233"/>
        <v>1.0046231889999999</v>
      </c>
      <c r="N837" s="11">
        <f t="shared" ca="1" si="234"/>
        <v>1.0393877730000001</v>
      </c>
      <c r="O837" s="17">
        <f t="shared" si="244"/>
        <v>0</v>
      </c>
      <c r="P837" s="13">
        <f t="shared" ca="1" si="235"/>
        <v>0</v>
      </c>
      <c r="Q837" s="20">
        <f t="shared" si="236"/>
        <v>0</v>
      </c>
      <c r="R837" s="13">
        <f t="shared" si="245"/>
        <v>0</v>
      </c>
      <c r="S837" s="4" t="str">
        <f t="shared" si="246"/>
        <v>J=</v>
      </c>
      <c r="T837" s="34">
        <f t="shared" si="247"/>
        <v>44971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42">
        <f t="shared" si="237"/>
        <v>44888</v>
      </c>
      <c r="B838" s="72">
        <f t="shared" ca="1" si="248"/>
        <v>0</v>
      </c>
      <c r="C838" s="6">
        <f t="shared" si="238"/>
        <v>0</v>
      </c>
      <c r="D838" s="12">
        <f ca="1">IF(A838&lt;$B$1,VLOOKUP(A838,[1]DI!$A$4:$B$15000,2,FALSE),0)</f>
        <v>0.13650000000000001</v>
      </c>
      <c r="E838" s="13">
        <f t="shared" ca="1" si="231"/>
        <v>1.00050788</v>
      </c>
      <c r="F838" s="13">
        <f ca="1">(TRUNC(PRODUCT($E$12:$E837),16))</f>
        <v>1.1651247548078001</v>
      </c>
      <c r="G838" s="13">
        <f t="shared" ca="1" si="239"/>
        <v>1.1255829666505699</v>
      </c>
      <c r="H838" s="13">
        <f t="shared" ca="1" si="232"/>
        <v>1.03513005</v>
      </c>
      <c r="I838" s="12">
        <f t="shared" si="240"/>
        <v>1.7500000000000002E-2</v>
      </c>
      <c r="J838" s="34">
        <f t="shared" si="241"/>
        <v>44788</v>
      </c>
      <c r="K838" s="2">
        <f t="shared" si="242"/>
        <v>68</v>
      </c>
      <c r="L838" s="17">
        <f t="shared" si="243"/>
        <v>68</v>
      </c>
      <c r="M838" s="11">
        <f t="shared" si="233"/>
        <v>1.004692353</v>
      </c>
      <c r="N838" s="11">
        <f t="shared" ca="1" si="234"/>
        <v>1.0399872459999999</v>
      </c>
      <c r="O838" s="17">
        <f t="shared" si="244"/>
        <v>0</v>
      </c>
      <c r="P838" s="13">
        <f t="shared" ca="1" si="235"/>
        <v>0</v>
      </c>
      <c r="Q838" s="20">
        <f t="shared" si="236"/>
        <v>0</v>
      </c>
      <c r="R838" s="13">
        <f t="shared" si="245"/>
        <v>0</v>
      </c>
      <c r="S838" s="4" t="str">
        <f t="shared" si="246"/>
        <v>J=</v>
      </c>
      <c r="T838" s="34">
        <f t="shared" si="247"/>
        <v>44971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42">
        <f t="shared" si="237"/>
        <v>44889</v>
      </c>
      <c r="B839" s="72">
        <f t="shared" ca="1" si="248"/>
        <v>0</v>
      </c>
      <c r="C839" s="6">
        <f t="shared" si="238"/>
        <v>0</v>
      </c>
      <c r="D839" s="12">
        <f ca="1">IF(A839&lt;$B$1,VLOOKUP(A839,[1]DI!$A$4:$B$15000,2,FALSE),0)</f>
        <v>0.13650000000000001</v>
      </c>
      <c r="E839" s="13">
        <f t="shared" ca="1" si="231"/>
        <v>1.00050788</v>
      </c>
      <c r="F839" s="13">
        <f ca="1">(TRUNC(PRODUCT($E$12:$E838),16))</f>
        <v>1.16571649836827</v>
      </c>
      <c r="G839" s="13">
        <f t="shared" ca="1" si="239"/>
        <v>1.1255829666505699</v>
      </c>
      <c r="H839" s="13">
        <f t="shared" ca="1" si="232"/>
        <v>1.03565577</v>
      </c>
      <c r="I839" s="12">
        <f t="shared" si="240"/>
        <v>1.7500000000000002E-2</v>
      </c>
      <c r="J839" s="34">
        <f t="shared" si="241"/>
        <v>44788</v>
      </c>
      <c r="K839" s="2">
        <f t="shared" si="242"/>
        <v>69</v>
      </c>
      <c r="L839" s="17">
        <f t="shared" si="243"/>
        <v>69</v>
      </c>
      <c r="M839" s="11">
        <f t="shared" si="233"/>
        <v>1.004761523</v>
      </c>
      <c r="N839" s="11">
        <f t="shared" ca="1" si="234"/>
        <v>1.0405870690000001</v>
      </c>
      <c r="O839" s="17">
        <f t="shared" si="244"/>
        <v>0</v>
      </c>
      <c r="P839" s="13">
        <f t="shared" ca="1" si="235"/>
        <v>0</v>
      </c>
      <c r="Q839" s="20">
        <f t="shared" si="236"/>
        <v>0</v>
      </c>
      <c r="R839" s="13">
        <f t="shared" si="245"/>
        <v>0</v>
      </c>
      <c r="S839" s="4" t="str">
        <f t="shared" si="246"/>
        <v>J=</v>
      </c>
      <c r="T839" s="34">
        <f t="shared" si="247"/>
        <v>44971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42">
        <f t="shared" si="237"/>
        <v>44890</v>
      </c>
      <c r="B840" s="72">
        <f t="shared" ca="1" si="248"/>
        <v>0</v>
      </c>
      <c r="C840" s="6">
        <f t="shared" si="238"/>
        <v>0</v>
      </c>
      <c r="D840" s="12">
        <f ca="1">IF(A840&lt;$B$1,VLOOKUP(A840,[1]DI!$A$4:$B$15000,2,FALSE),0)</f>
        <v>0.13650000000000001</v>
      </c>
      <c r="E840" s="13">
        <f t="shared" ca="1" si="231"/>
        <v>1.00050788</v>
      </c>
      <c r="F840" s="13">
        <f ca="1">(TRUNC(PRODUCT($E$12:$E839),16))</f>
        <v>1.1663085424634601</v>
      </c>
      <c r="G840" s="13">
        <f t="shared" ca="1" si="239"/>
        <v>1.1255829666505699</v>
      </c>
      <c r="H840" s="13">
        <f t="shared" ca="1" si="232"/>
        <v>1.0361817600000001</v>
      </c>
      <c r="I840" s="12">
        <f t="shared" si="240"/>
        <v>1.7500000000000002E-2</v>
      </c>
      <c r="J840" s="34">
        <f t="shared" si="241"/>
        <v>44788</v>
      </c>
      <c r="K840" s="2">
        <f t="shared" si="242"/>
        <v>70</v>
      </c>
      <c r="L840" s="17">
        <f t="shared" si="243"/>
        <v>70</v>
      </c>
      <c r="M840" s="11">
        <f t="shared" si="233"/>
        <v>1.0048306970000001</v>
      </c>
      <c r="N840" s="11">
        <f t="shared" ca="1" si="234"/>
        <v>1.04118724</v>
      </c>
      <c r="O840" s="17">
        <f t="shared" si="244"/>
        <v>0</v>
      </c>
      <c r="P840" s="13">
        <f t="shared" ca="1" si="235"/>
        <v>0</v>
      </c>
      <c r="Q840" s="20">
        <f t="shared" si="236"/>
        <v>0</v>
      </c>
      <c r="R840" s="13">
        <f t="shared" si="245"/>
        <v>0</v>
      </c>
      <c r="S840" s="4" t="str">
        <f t="shared" si="246"/>
        <v>J=</v>
      </c>
      <c r="T840" s="34">
        <f t="shared" si="247"/>
        <v>44971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42">
        <f t="shared" si="237"/>
        <v>44891</v>
      </c>
      <c r="B841" s="72">
        <f t="shared" ca="1" si="248"/>
        <v>0</v>
      </c>
      <c r="C841" s="6">
        <f t="shared" si="238"/>
        <v>0</v>
      </c>
      <c r="D841" s="12">
        <f ca="1">IF(A841&lt;$B$1,VLOOKUP(A841,[1]DI!$A$4:$B$15000,2,FALSE),0)</f>
        <v>0</v>
      </c>
      <c r="E841" s="13">
        <f t="shared" ca="1" si="231"/>
        <v>1</v>
      </c>
      <c r="F841" s="13">
        <f ca="1">(TRUNC(PRODUCT($E$12:$E840),16))</f>
        <v>1.16690088724601</v>
      </c>
      <c r="G841" s="13">
        <f t="shared" ca="1" si="239"/>
        <v>1.1255829666505699</v>
      </c>
      <c r="H841" s="13">
        <f t="shared" ca="1" si="232"/>
        <v>1.0367080200000001</v>
      </c>
      <c r="I841" s="12">
        <f t="shared" si="240"/>
        <v>1.7500000000000002E-2</v>
      </c>
      <c r="J841" s="34">
        <f t="shared" si="241"/>
        <v>44788</v>
      </c>
      <c r="K841" s="2">
        <f t="shared" si="242"/>
        <v>70</v>
      </c>
      <c r="L841" s="17">
        <f t="shared" si="243"/>
        <v>71</v>
      </c>
      <c r="M841" s="11">
        <f t="shared" si="233"/>
        <v>1.004899875</v>
      </c>
      <c r="N841" s="11">
        <f t="shared" ca="1" si="234"/>
        <v>1.0417877600000001</v>
      </c>
      <c r="O841" s="17">
        <f t="shared" si="244"/>
        <v>0</v>
      </c>
      <c r="P841" s="13">
        <f t="shared" ca="1" si="235"/>
        <v>0</v>
      </c>
      <c r="Q841" s="20">
        <f t="shared" si="236"/>
        <v>0</v>
      </c>
      <c r="R841" s="13">
        <f t="shared" si="245"/>
        <v>0</v>
      </c>
      <c r="S841" s="4" t="str">
        <f t="shared" si="246"/>
        <v>J=</v>
      </c>
      <c r="T841" s="34">
        <f t="shared" si="247"/>
        <v>44971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42">
        <f t="shared" si="237"/>
        <v>44892</v>
      </c>
      <c r="B842" s="72">
        <f t="shared" ca="1" si="248"/>
        <v>0</v>
      </c>
      <c r="C842" s="6">
        <f t="shared" si="238"/>
        <v>0</v>
      </c>
      <c r="D842" s="12">
        <f ca="1">IF(A842&lt;$B$1,VLOOKUP(A842,[1]DI!$A$4:$B$15000,2,FALSE),0)</f>
        <v>0</v>
      </c>
      <c r="E842" s="13">
        <f t="shared" ca="1" si="231"/>
        <v>1</v>
      </c>
      <c r="F842" s="13">
        <f ca="1">(TRUNC(PRODUCT($E$12:$E841),16))</f>
        <v>1.16690088724601</v>
      </c>
      <c r="G842" s="13">
        <f t="shared" ca="1" si="239"/>
        <v>1.1255829666505699</v>
      </c>
      <c r="H842" s="13">
        <f t="shared" ca="1" si="232"/>
        <v>1.0367080200000001</v>
      </c>
      <c r="I842" s="12">
        <f t="shared" si="240"/>
        <v>1.7500000000000002E-2</v>
      </c>
      <c r="J842" s="34">
        <f t="shared" si="241"/>
        <v>44788</v>
      </c>
      <c r="K842" s="2">
        <f t="shared" si="242"/>
        <v>70</v>
      </c>
      <c r="L842" s="17">
        <f t="shared" si="243"/>
        <v>71</v>
      </c>
      <c r="M842" s="11">
        <f t="shared" si="233"/>
        <v>1.004899875</v>
      </c>
      <c r="N842" s="11">
        <f t="shared" ca="1" si="234"/>
        <v>1.0417877600000001</v>
      </c>
      <c r="O842" s="17">
        <f t="shared" si="244"/>
        <v>0</v>
      </c>
      <c r="P842" s="13">
        <f t="shared" ca="1" si="235"/>
        <v>0</v>
      </c>
      <c r="Q842" s="20">
        <f t="shared" si="236"/>
        <v>0</v>
      </c>
      <c r="R842" s="13">
        <f t="shared" si="245"/>
        <v>0</v>
      </c>
      <c r="S842" s="4" t="str">
        <f t="shared" si="246"/>
        <v>J=</v>
      </c>
      <c r="T842" s="34">
        <f t="shared" si="247"/>
        <v>44971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42">
        <f t="shared" si="237"/>
        <v>44893</v>
      </c>
      <c r="B843" s="72">
        <f t="shared" ca="1" si="248"/>
        <v>0</v>
      </c>
      <c r="C843" s="6">
        <f t="shared" si="238"/>
        <v>0</v>
      </c>
      <c r="D843" s="12">
        <f ca="1">IF(A843&lt;$B$1,VLOOKUP(A843,[1]DI!$A$4:$B$15000,2,FALSE),0)</f>
        <v>0.13650000000000001</v>
      </c>
      <c r="E843" s="13">
        <f t="shared" ca="1" si="231"/>
        <v>1.00050788</v>
      </c>
      <c r="F843" s="13">
        <f ca="1">(TRUNC(PRODUCT($E$12:$E842),16))</f>
        <v>1.16690088724601</v>
      </c>
      <c r="G843" s="13">
        <f t="shared" ca="1" si="239"/>
        <v>1.1255829666505699</v>
      </c>
      <c r="H843" s="13">
        <f t="shared" ca="1" si="232"/>
        <v>1.0367080200000001</v>
      </c>
      <c r="I843" s="12">
        <f t="shared" si="240"/>
        <v>1.7500000000000002E-2</v>
      </c>
      <c r="J843" s="34">
        <f t="shared" si="241"/>
        <v>44788</v>
      </c>
      <c r="K843" s="2">
        <f t="shared" si="242"/>
        <v>71</v>
      </c>
      <c r="L843" s="17">
        <f t="shared" si="243"/>
        <v>71</v>
      </c>
      <c r="M843" s="11">
        <f t="shared" si="233"/>
        <v>1.004899875</v>
      </c>
      <c r="N843" s="11">
        <f t="shared" ca="1" si="234"/>
        <v>1.0417877600000001</v>
      </c>
      <c r="O843" s="17">
        <f t="shared" si="244"/>
        <v>0</v>
      </c>
      <c r="P843" s="13">
        <f t="shared" ca="1" si="235"/>
        <v>0</v>
      </c>
      <c r="Q843" s="20">
        <f t="shared" si="236"/>
        <v>0</v>
      </c>
      <c r="R843" s="13">
        <f t="shared" si="245"/>
        <v>0</v>
      </c>
      <c r="S843" s="4" t="str">
        <f t="shared" si="246"/>
        <v>J=</v>
      </c>
      <c r="T843" s="34">
        <f t="shared" si="247"/>
        <v>44971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42">
        <f t="shared" si="237"/>
        <v>44894</v>
      </c>
      <c r="B844" s="72">
        <f t="shared" ca="1" si="248"/>
        <v>0</v>
      </c>
      <c r="C844" s="6">
        <f t="shared" si="238"/>
        <v>0</v>
      </c>
      <c r="D844" s="12">
        <f ca="1">IF(A844&lt;$B$1,VLOOKUP(A844,[1]DI!$A$4:$B$15000,2,FALSE),0)</f>
        <v>0.13650000000000001</v>
      </c>
      <c r="E844" s="13">
        <f t="shared" ref="E844:E907" ca="1" si="249">ROUND(((1+D844)^(1/252)),8)</f>
        <v>1.00050788</v>
      </c>
      <c r="F844" s="13">
        <f ca="1">(TRUNC(PRODUCT($E$12:$E843),16))</f>
        <v>1.16749353286862</v>
      </c>
      <c r="G844" s="13">
        <f t="shared" ca="1" si="239"/>
        <v>1.1255829666505699</v>
      </c>
      <c r="H844" s="13">
        <f t="shared" ref="H844:H907" ca="1" si="250">ROUND(F844/G844,8)</f>
        <v>1.03723454</v>
      </c>
      <c r="I844" s="12">
        <f t="shared" si="240"/>
        <v>1.7500000000000002E-2</v>
      </c>
      <c r="J844" s="34">
        <f t="shared" si="241"/>
        <v>44788</v>
      </c>
      <c r="K844" s="2">
        <f t="shared" si="242"/>
        <v>72</v>
      </c>
      <c r="L844" s="17">
        <f t="shared" si="243"/>
        <v>72</v>
      </c>
      <c r="M844" s="11">
        <f t="shared" ref="M844:M907" si="251">ROUND((I844+1)^(L844/252),9)</f>
        <v>1.004969059</v>
      </c>
      <c r="N844" s="11">
        <f t="shared" ref="N844:N907" ca="1" si="252">ROUND(H844*M844,9)</f>
        <v>1.0423886200000001</v>
      </c>
      <c r="O844" s="17">
        <f t="shared" si="244"/>
        <v>0</v>
      </c>
      <c r="P844" s="13">
        <f t="shared" ref="P844:P907" ca="1" si="253">TRUNC(((N844-1)*C844),8)</f>
        <v>0</v>
      </c>
      <c r="Q844" s="20">
        <f t="shared" ref="Q844:Q907" si="254">IF($O844&gt;0,VLOOKUP($O844,$W$12:$AC$29,7),0)</f>
        <v>0</v>
      </c>
      <c r="R844" s="13">
        <f t="shared" si="245"/>
        <v>0</v>
      </c>
      <c r="S844" s="4" t="str">
        <f t="shared" si="246"/>
        <v>J=</v>
      </c>
      <c r="T844" s="34">
        <f t="shared" si="247"/>
        <v>44971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42">
        <f t="shared" ref="A845:A908" si="255">(A844+1)</f>
        <v>44895</v>
      </c>
      <c r="B845" s="72">
        <f t="shared" ca="1" si="248"/>
        <v>0</v>
      </c>
      <c r="C845" s="6">
        <f t="shared" ref="C845:C908" si="256">(C844-R844)</f>
        <v>0</v>
      </c>
      <c r="D845" s="12">
        <f ca="1">IF(A845&lt;$B$1,VLOOKUP(A845,[1]DI!$A$4:$B$15000,2,FALSE),0)</f>
        <v>0.13650000000000001</v>
      </c>
      <c r="E845" s="13">
        <f t="shared" ca="1" si="249"/>
        <v>1.00050788</v>
      </c>
      <c r="F845" s="13">
        <f ca="1">(TRUNC(PRODUCT($E$12:$E844),16))</f>
        <v>1.1680864794840999</v>
      </c>
      <c r="G845" s="13">
        <f t="shared" ref="G845:G908" ca="1" si="257">IF(O844&gt;0,F844,G844)</f>
        <v>1.1255829666505699</v>
      </c>
      <c r="H845" s="13">
        <f t="shared" ca="1" si="250"/>
        <v>1.0377613299999999</v>
      </c>
      <c r="I845" s="12">
        <f t="shared" ref="I845:I908" si="258">I844</f>
        <v>1.7500000000000002E-2</v>
      </c>
      <c r="J845" s="34">
        <f t="shared" ref="J845:J908" si="259">IF(O844&gt;0,VLOOKUP(O844,W$12:AG$150,2),J844)</f>
        <v>44788</v>
      </c>
      <c r="K845" s="2">
        <f t="shared" ref="K845:K908" si="260">IF(A845&gt;J845,IF(NETWORKDAYS(J845,A845,$W$31:$W$544)-1=0,1,NETWORKDAYS(J845,A845,$W$31:$W$544)-1),0)</f>
        <v>73</v>
      </c>
      <c r="L845" s="17">
        <f t="shared" ref="L845:L908" si="261">IF(AND(K845=1,K844=1),1,IF(K845&gt;0,IF(K845=K844,K845+1,K845),0))</f>
        <v>73</v>
      </c>
      <c r="M845" s="11">
        <f t="shared" si="251"/>
        <v>1.0050382470000001</v>
      </c>
      <c r="N845" s="11">
        <f t="shared" ca="1" si="252"/>
        <v>1.0429898280000001</v>
      </c>
      <c r="O845" s="17">
        <f t="shared" ref="O845:O908" si="262">IF(VLOOKUP(A845,X$12:AE$150,8)=VLOOKUP(A844,X$12:AE$150,8),0,VLOOKUP(A845,X$12:AE$150,8))</f>
        <v>0</v>
      </c>
      <c r="P845" s="13">
        <f t="shared" ca="1" si="253"/>
        <v>0</v>
      </c>
      <c r="Q845" s="20">
        <f t="shared" si="254"/>
        <v>0</v>
      </c>
      <c r="R845" s="13">
        <f t="shared" ref="R845:R908" si="263">IF(Q845&gt;0,TRUNC(Q845*C845,8),0)</f>
        <v>0</v>
      </c>
      <c r="S845" s="4" t="str">
        <f t="shared" ref="S845:S908" si="264">IF(O844&gt;0,VLOOKUP(O844,W$12:AG$150,10),S844)</f>
        <v>J=</v>
      </c>
      <c r="T845" s="34">
        <f t="shared" ref="T845:T908" si="265">IF(O844&gt;0,VLOOKUP(O844,W$12:AG$150,11),T844)</f>
        <v>44971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42">
        <f t="shared" si="255"/>
        <v>44896</v>
      </c>
      <c r="B846" s="72">
        <f t="shared" ref="B846:B909" ca="1" si="266">IF(A846&lt;=TODAY(),C846+P846,IF(AND(A846&gt;TODAY(),A846&lt;=$B$1),IF(VLOOKUP(TODAY(),$A$10:$D$5000,4,FALSE)=0,"n.d",C846+P846),"n.d"))</f>
        <v>0</v>
      </c>
      <c r="C846" s="6">
        <f t="shared" si="256"/>
        <v>0</v>
      </c>
      <c r="D846" s="12">
        <f ca="1">IF(A846&lt;$B$1,VLOOKUP(A846,[1]DI!$A$4:$B$15000,2,FALSE),0)</f>
        <v>0.13650000000000001</v>
      </c>
      <c r="E846" s="13">
        <f t="shared" ca="1" si="249"/>
        <v>1.00050788</v>
      </c>
      <c r="F846" s="13">
        <f ca="1">(TRUNC(PRODUCT($E$12:$E845),16))</f>
        <v>1.1686797272453</v>
      </c>
      <c r="G846" s="13">
        <f t="shared" ca="1" si="257"/>
        <v>1.1255829666505699</v>
      </c>
      <c r="H846" s="13">
        <f t="shared" ca="1" si="250"/>
        <v>1.0382883899999999</v>
      </c>
      <c r="I846" s="12">
        <f t="shared" si="258"/>
        <v>1.7500000000000002E-2</v>
      </c>
      <c r="J846" s="34">
        <f t="shared" si="259"/>
        <v>44788</v>
      </c>
      <c r="K846" s="2">
        <f t="shared" si="260"/>
        <v>74</v>
      </c>
      <c r="L846" s="17">
        <f t="shared" si="261"/>
        <v>74</v>
      </c>
      <c r="M846" s="11">
        <f t="shared" si="251"/>
        <v>1.00510744</v>
      </c>
      <c r="N846" s="11">
        <f t="shared" ca="1" si="252"/>
        <v>1.0435913859999999</v>
      </c>
      <c r="O846" s="17">
        <f t="shared" si="262"/>
        <v>0</v>
      </c>
      <c r="P846" s="13">
        <f t="shared" ca="1" si="253"/>
        <v>0</v>
      </c>
      <c r="Q846" s="20">
        <f t="shared" si="254"/>
        <v>0</v>
      </c>
      <c r="R846" s="13">
        <f t="shared" si="263"/>
        <v>0</v>
      </c>
      <c r="S846" s="4" t="str">
        <f t="shared" si="264"/>
        <v>J=</v>
      </c>
      <c r="T846" s="34">
        <f t="shared" si="265"/>
        <v>44971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42">
        <f t="shared" si="255"/>
        <v>44897</v>
      </c>
      <c r="B847" s="72">
        <f t="shared" ca="1" si="266"/>
        <v>0</v>
      </c>
      <c r="C847" s="6">
        <f t="shared" si="256"/>
        <v>0</v>
      </c>
      <c r="D847" s="12">
        <f ca="1">IF(A847&lt;$B$1,VLOOKUP(A847,[1]DI!$A$4:$B$15000,2,FALSE),0)</f>
        <v>0.13650000000000001</v>
      </c>
      <c r="E847" s="13">
        <f t="shared" ca="1" si="249"/>
        <v>1.00050788</v>
      </c>
      <c r="F847" s="13">
        <f ca="1">(TRUNC(PRODUCT($E$12:$E846),16))</f>
        <v>1.1692732763051701</v>
      </c>
      <c r="G847" s="13">
        <f t="shared" ca="1" si="257"/>
        <v>1.1255829666505699</v>
      </c>
      <c r="H847" s="13">
        <f t="shared" ca="1" si="250"/>
        <v>1.0388157200000001</v>
      </c>
      <c r="I847" s="12">
        <f t="shared" si="258"/>
        <v>1.7500000000000002E-2</v>
      </c>
      <c r="J847" s="34">
        <f t="shared" si="259"/>
        <v>44788</v>
      </c>
      <c r="K847" s="2">
        <f t="shared" si="260"/>
        <v>75</v>
      </c>
      <c r="L847" s="17">
        <f t="shared" si="261"/>
        <v>75</v>
      </c>
      <c r="M847" s="11">
        <f t="shared" si="251"/>
        <v>1.005176638</v>
      </c>
      <c r="N847" s="11">
        <f t="shared" ca="1" si="252"/>
        <v>1.044193293</v>
      </c>
      <c r="O847" s="17">
        <f t="shared" si="262"/>
        <v>0</v>
      </c>
      <c r="P847" s="13">
        <f t="shared" ca="1" si="253"/>
        <v>0</v>
      </c>
      <c r="Q847" s="20">
        <f t="shared" si="254"/>
        <v>0</v>
      </c>
      <c r="R847" s="13">
        <f t="shared" si="263"/>
        <v>0</v>
      </c>
      <c r="S847" s="4" t="str">
        <f t="shared" si="264"/>
        <v>J=</v>
      </c>
      <c r="T847" s="34">
        <f t="shared" si="265"/>
        <v>44971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42">
        <f t="shared" si="255"/>
        <v>44898</v>
      </c>
      <c r="B848" s="72">
        <f t="shared" ca="1" si="266"/>
        <v>0</v>
      </c>
      <c r="C848" s="6">
        <f t="shared" si="256"/>
        <v>0</v>
      </c>
      <c r="D848" s="12">
        <f ca="1">IF(A848&lt;$B$1,VLOOKUP(A848,[1]DI!$A$4:$B$15000,2,FALSE),0)</f>
        <v>0</v>
      </c>
      <c r="E848" s="13">
        <f t="shared" ca="1" si="249"/>
        <v>1</v>
      </c>
      <c r="F848" s="13">
        <f ca="1">(TRUNC(PRODUCT($E$12:$E847),16))</f>
        <v>1.16986712681674</v>
      </c>
      <c r="G848" s="13">
        <f t="shared" ca="1" si="257"/>
        <v>1.1255829666505699</v>
      </c>
      <c r="H848" s="13">
        <f t="shared" ca="1" si="250"/>
        <v>1.03934331</v>
      </c>
      <c r="I848" s="12">
        <f t="shared" si="258"/>
        <v>1.7500000000000002E-2</v>
      </c>
      <c r="J848" s="34">
        <f t="shared" si="259"/>
        <v>44788</v>
      </c>
      <c r="K848" s="2">
        <f t="shared" si="260"/>
        <v>75</v>
      </c>
      <c r="L848" s="17">
        <f t="shared" si="261"/>
        <v>76</v>
      </c>
      <c r="M848" s="11">
        <f t="shared" si="251"/>
        <v>1.005245841</v>
      </c>
      <c r="N848" s="11">
        <f t="shared" ca="1" si="252"/>
        <v>1.04479554</v>
      </c>
      <c r="O848" s="17">
        <f t="shared" si="262"/>
        <v>0</v>
      </c>
      <c r="P848" s="13">
        <f t="shared" ca="1" si="253"/>
        <v>0</v>
      </c>
      <c r="Q848" s="20">
        <f t="shared" si="254"/>
        <v>0</v>
      </c>
      <c r="R848" s="13">
        <f t="shared" si="263"/>
        <v>0</v>
      </c>
      <c r="S848" s="4" t="str">
        <f t="shared" si="264"/>
        <v>J=</v>
      </c>
      <c r="T848" s="34">
        <f t="shared" si="265"/>
        <v>44971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42">
        <f t="shared" si="255"/>
        <v>44899</v>
      </c>
      <c r="B849" s="72">
        <f t="shared" ca="1" si="266"/>
        <v>0</v>
      </c>
      <c r="C849" s="6">
        <f t="shared" si="256"/>
        <v>0</v>
      </c>
      <c r="D849" s="12">
        <f ca="1">IF(A849&lt;$B$1,VLOOKUP(A849,[1]DI!$A$4:$B$15000,2,FALSE),0)</f>
        <v>0</v>
      </c>
      <c r="E849" s="13">
        <f t="shared" ca="1" si="249"/>
        <v>1</v>
      </c>
      <c r="F849" s="13">
        <f ca="1">(TRUNC(PRODUCT($E$12:$E848),16))</f>
        <v>1.16986712681674</v>
      </c>
      <c r="G849" s="13">
        <f t="shared" ca="1" si="257"/>
        <v>1.1255829666505699</v>
      </c>
      <c r="H849" s="13">
        <f t="shared" ca="1" si="250"/>
        <v>1.03934331</v>
      </c>
      <c r="I849" s="12">
        <f t="shared" si="258"/>
        <v>1.7500000000000002E-2</v>
      </c>
      <c r="J849" s="34">
        <f t="shared" si="259"/>
        <v>44788</v>
      </c>
      <c r="K849" s="2">
        <f t="shared" si="260"/>
        <v>75</v>
      </c>
      <c r="L849" s="17">
        <f t="shared" si="261"/>
        <v>76</v>
      </c>
      <c r="M849" s="11">
        <f t="shared" si="251"/>
        <v>1.005245841</v>
      </c>
      <c r="N849" s="11">
        <f t="shared" ca="1" si="252"/>
        <v>1.04479554</v>
      </c>
      <c r="O849" s="17">
        <f t="shared" si="262"/>
        <v>0</v>
      </c>
      <c r="P849" s="13">
        <f t="shared" ca="1" si="253"/>
        <v>0</v>
      </c>
      <c r="Q849" s="20">
        <f t="shared" si="254"/>
        <v>0</v>
      </c>
      <c r="R849" s="13">
        <f t="shared" si="263"/>
        <v>0</v>
      </c>
      <c r="S849" s="4" t="str">
        <f t="shared" si="264"/>
        <v>J=</v>
      </c>
      <c r="T849" s="34">
        <f t="shared" si="265"/>
        <v>44971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42">
        <f t="shared" si="255"/>
        <v>44900</v>
      </c>
      <c r="B850" s="72">
        <f t="shared" ca="1" si="266"/>
        <v>0</v>
      </c>
      <c r="C850" s="6">
        <f t="shared" si="256"/>
        <v>0</v>
      </c>
      <c r="D850" s="12">
        <f ca="1">IF(A850&lt;$B$1,VLOOKUP(A850,[1]DI!$A$4:$B$15000,2,FALSE),0)</f>
        <v>0.13650000000000001</v>
      </c>
      <c r="E850" s="13">
        <f t="shared" ca="1" si="249"/>
        <v>1.00050788</v>
      </c>
      <c r="F850" s="13">
        <f ca="1">(TRUNC(PRODUCT($E$12:$E849),16))</f>
        <v>1.16986712681674</v>
      </c>
      <c r="G850" s="13">
        <f t="shared" ca="1" si="257"/>
        <v>1.1255829666505699</v>
      </c>
      <c r="H850" s="13">
        <f t="shared" ca="1" si="250"/>
        <v>1.03934331</v>
      </c>
      <c r="I850" s="12">
        <f t="shared" si="258"/>
        <v>1.7500000000000002E-2</v>
      </c>
      <c r="J850" s="34">
        <f t="shared" si="259"/>
        <v>44788</v>
      </c>
      <c r="K850" s="2">
        <f t="shared" si="260"/>
        <v>76</v>
      </c>
      <c r="L850" s="17">
        <f t="shared" si="261"/>
        <v>76</v>
      </c>
      <c r="M850" s="11">
        <f t="shared" si="251"/>
        <v>1.005245841</v>
      </c>
      <c r="N850" s="11">
        <f t="shared" ca="1" si="252"/>
        <v>1.04479554</v>
      </c>
      <c r="O850" s="17">
        <f t="shared" si="262"/>
        <v>0</v>
      </c>
      <c r="P850" s="13">
        <f t="shared" ca="1" si="253"/>
        <v>0</v>
      </c>
      <c r="Q850" s="20">
        <f t="shared" si="254"/>
        <v>0</v>
      </c>
      <c r="R850" s="13">
        <f t="shared" si="263"/>
        <v>0</v>
      </c>
      <c r="S850" s="4" t="str">
        <f t="shared" si="264"/>
        <v>J=</v>
      </c>
      <c r="T850" s="34">
        <f t="shared" si="265"/>
        <v>44971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42">
        <f t="shared" si="255"/>
        <v>44901</v>
      </c>
      <c r="B851" s="72">
        <f t="shared" ca="1" si="266"/>
        <v>0</v>
      </c>
      <c r="C851" s="6">
        <f t="shared" si="256"/>
        <v>0</v>
      </c>
      <c r="D851" s="12">
        <f ca="1">IF(A851&lt;$B$1,VLOOKUP(A851,[1]DI!$A$4:$B$15000,2,FALSE),0)</f>
        <v>0.13650000000000001</v>
      </c>
      <c r="E851" s="13">
        <f t="shared" ca="1" si="249"/>
        <v>1.00050788</v>
      </c>
      <c r="F851" s="13">
        <f ca="1">(TRUNC(PRODUCT($E$12:$E850),16))</f>
        <v>1.1704612789331099</v>
      </c>
      <c r="G851" s="13">
        <f t="shared" ca="1" si="257"/>
        <v>1.1255829666505699</v>
      </c>
      <c r="H851" s="13">
        <f t="shared" ca="1" si="250"/>
        <v>1.0398711700000001</v>
      </c>
      <c r="I851" s="12">
        <f t="shared" si="258"/>
        <v>1.7500000000000002E-2</v>
      </c>
      <c r="J851" s="34">
        <f t="shared" si="259"/>
        <v>44788</v>
      </c>
      <c r="K851" s="2">
        <f t="shared" si="260"/>
        <v>77</v>
      </c>
      <c r="L851" s="17">
        <f t="shared" si="261"/>
        <v>77</v>
      </c>
      <c r="M851" s="11">
        <f t="shared" si="251"/>
        <v>1.0053150479999999</v>
      </c>
      <c r="N851" s="11">
        <f t="shared" ca="1" si="252"/>
        <v>1.0453981349999999</v>
      </c>
      <c r="O851" s="17">
        <f t="shared" si="262"/>
        <v>0</v>
      </c>
      <c r="P851" s="13">
        <f t="shared" ca="1" si="253"/>
        <v>0</v>
      </c>
      <c r="Q851" s="20">
        <f t="shared" si="254"/>
        <v>0</v>
      </c>
      <c r="R851" s="13">
        <f t="shared" si="263"/>
        <v>0</v>
      </c>
      <c r="S851" s="4" t="str">
        <f t="shared" si="264"/>
        <v>J=</v>
      </c>
      <c r="T851" s="34">
        <f t="shared" si="265"/>
        <v>44971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42">
        <f t="shared" si="255"/>
        <v>44902</v>
      </c>
      <c r="B852" s="72">
        <f t="shared" ca="1" si="266"/>
        <v>0</v>
      </c>
      <c r="C852" s="6">
        <f t="shared" si="256"/>
        <v>0</v>
      </c>
      <c r="D852" s="12">
        <f ca="1">IF(A852&lt;$B$1,VLOOKUP(A852,[1]DI!$A$4:$B$15000,2,FALSE),0)</f>
        <v>0.13650000000000001</v>
      </c>
      <c r="E852" s="13">
        <f t="shared" ca="1" si="249"/>
        <v>1.00050788</v>
      </c>
      <c r="F852" s="13">
        <f ca="1">(TRUNC(PRODUCT($E$12:$E851),16))</f>
        <v>1.17105573280745</v>
      </c>
      <c r="G852" s="13">
        <f t="shared" ca="1" si="257"/>
        <v>1.1255829666505699</v>
      </c>
      <c r="H852" s="13">
        <f t="shared" ca="1" si="250"/>
        <v>1.0403993</v>
      </c>
      <c r="I852" s="12">
        <f t="shared" si="258"/>
        <v>1.7500000000000002E-2</v>
      </c>
      <c r="J852" s="34">
        <f t="shared" si="259"/>
        <v>44788</v>
      </c>
      <c r="K852" s="2">
        <f t="shared" si="260"/>
        <v>78</v>
      </c>
      <c r="L852" s="17">
        <f t="shared" si="261"/>
        <v>78</v>
      </c>
      <c r="M852" s="11">
        <f t="shared" si="251"/>
        <v>1.00538426</v>
      </c>
      <c r="N852" s="11">
        <f t="shared" ca="1" si="252"/>
        <v>1.0460010799999999</v>
      </c>
      <c r="O852" s="17">
        <f t="shared" si="262"/>
        <v>0</v>
      </c>
      <c r="P852" s="13">
        <f t="shared" ca="1" si="253"/>
        <v>0</v>
      </c>
      <c r="Q852" s="20">
        <f t="shared" si="254"/>
        <v>0</v>
      </c>
      <c r="R852" s="13">
        <f t="shared" si="263"/>
        <v>0</v>
      </c>
      <c r="S852" s="4" t="str">
        <f t="shared" si="264"/>
        <v>J=</v>
      </c>
      <c r="T852" s="34">
        <f t="shared" si="265"/>
        <v>44971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42">
        <f t="shared" si="255"/>
        <v>44903</v>
      </c>
      <c r="B853" s="72">
        <f t="shared" ca="1" si="266"/>
        <v>0</v>
      </c>
      <c r="C853" s="6">
        <f t="shared" si="256"/>
        <v>0</v>
      </c>
      <c r="D853" s="12">
        <f ca="1">IF(A853&lt;$B$1,VLOOKUP(A853,[1]DI!$A$4:$B$15000,2,FALSE),0)</f>
        <v>0.13650000000000001</v>
      </c>
      <c r="E853" s="13">
        <f t="shared" ca="1" si="249"/>
        <v>1.00050788</v>
      </c>
      <c r="F853" s="13">
        <f ca="1">(TRUNC(PRODUCT($E$12:$E852),16))</f>
        <v>1.1716504885930299</v>
      </c>
      <c r="G853" s="13">
        <f t="shared" ca="1" si="257"/>
        <v>1.1255829666505699</v>
      </c>
      <c r="H853" s="13">
        <f t="shared" ca="1" si="250"/>
        <v>1.0409276999999999</v>
      </c>
      <c r="I853" s="12">
        <f t="shared" si="258"/>
        <v>1.7500000000000002E-2</v>
      </c>
      <c r="J853" s="34">
        <f t="shared" si="259"/>
        <v>44788</v>
      </c>
      <c r="K853" s="2">
        <f t="shared" si="260"/>
        <v>79</v>
      </c>
      <c r="L853" s="17">
        <f t="shared" si="261"/>
        <v>79</v>
      </c>
      <c r="M853" s="11">
        <f t="shared" si="251"/>
        <v>1.0054534770000001</v>
      </c>
      <c r="N853" s="11">
        <f t="shared" ca="1" si="252"/>
        <v>1.046604375</v>
      </c>
      <c r="O853" s="17">
        <f t="shared" si="262"/>
        <v>0</v>
      </c>
      <c r="P853" s="13">
        <f t="shared" ca="1" si="253"/>
        <v>0</v>
      </c>
      <c r="Q853" s="20">
        <f t="shared" si="254"/>
        <v>0</v>
      </c>
      <c r="R853" s="13">
        <f t="shared" si="263"/>
        <v>0</v>
      </c>
      <c r="S853" s="4" t="str">
        <f t="shared" si="264"/>
        <v>J=</v>
      </c>
      <c r="T853" s="34">
        <f t="shared" si="265"/>
        <v>44971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42">
        <f t="shared" si="255"/>
        <v>44904</v>
      </c>
      <c r="B854" s="72">
        <f t="shared" ca="1" si="266"/>
        <v>0</v>
      </c>
      <c r="C854" s="6">
        <f t="shared" si="256"/>
        <v>0</v>
      </c>
      <c r="D854" s="12">
        <f ca="1">IF(A854&lt;$B$1,VLOOKUP(A854,[1]DI!$A$4:$B$15000,2,FALSE),0)</f>
        <v>0.13650000000000001</v>
      </c>
      <c r="E854" s="13">
        <f t="shared" ca="1" si="249"/>
        <v>1.00050788</v>
      </c>
      <c r="F854" s="13">
        <f ca="1">(TRUNC(PRODUCT($E$12:$E853),16))</f>
        <v>1.17224554644318</v>
      </c>
      <c r="G854" s="13">
        <f t="shared" ca="1" si="257"/>
        <v>1.1255829666505699</v>
      </c>
      <c r="H854" s="13">
        <f t="shared" ca="1" si="250"/>
        <v>1.0414563699999999</v>
      </c>
      <c r="I854" s="12">
        <f t="shared" si="258"/>
        <v>1.7500000000000002E-2</v>
      </c>
      <c r="J854" s="34">
        <f t="shared" si="259"/>
        <v>44788</v>
      </c>
      <c r="K854" s="2">
        <f t="shared" si="260"/>
        <v>80</v>
      </c>
      <c r="L854" s="17">
        <f t="shared" si="261"/>
        <v>80</v>
      </c>
      <c r="M854" s="11">
        <f t="shared" si="251"/>
        <v>1.005522698</v>
      </c>
      <c r="N854" s="11">
        <f t="shared" ca="1" si="252"/>
        <v>1.0472080189999999</v>
      </c>
      <c r="O854" s="17">
        <f t="shared" si="262"/>
        <v>0</v>
      </c>
      <c r="P854" s="13">
        <f t="shared" ca="1" si="253"/>
        <v>0</v>
      </c>
      <c r="Q854" s="20">
        <f t="shared" si="254"/>
        <v>0</v>
      </c>
      <c r="R854" s="13">
        <f t="shared" si="263"/>
        <v>0</v>
      </c>
      <c r="S854" s="4" t="str">
        <f t="shared" si="264"/>
        <v>J=</v>
      </c>
      <c r="T854" s="34">
        <f t="shared" si="265"/>
        <v>44971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42">
        <f t="shared" si="255"/>
        <v>44905</v>
      </c>
      <c r="B855" s="72">
        <f t="shared" ca="1" si="266"/>
        <v>0</v>
      </c>
      <c r="C855" s="6">
        <f t="shared" si="256"/>
        <v>0</v>
      </c>
      <c r="D855" s="12">
        <f ca="1">IF(A855&lt;$B$1,VLOOKUP(A855,[1]DI!$A$4:$B$15000,2,FALSE),0)</f>
        <v>0</v>
      </c>
      <c r="E855" s="13">
        <f t="shared" ca="1" si="249"/>
        <v>1</v>
      </c>
      <c r="F855" s="13">
        <f ca="1">(TRUNC(PRODUCT($E$12:$E854),16))</f>
        <v>1.1728409065112999</v>
      </c>
      <c r="G855" s="13">
        <f t="shared" ca="1" si="257"/>
        <v>1.1255829666505699</v>
      </c>
      <c r="H855" s="13">
        <f t="shared" ca="1" si="250"/>
        <v>1.0419852999999999</v>
      </c>
      <c r="I855" s="12">
        <f t="shared" si="258"/>
        <v>1.7500000000000002E-2</v>
      </c>
      <c r="J855" s="34">
        <f t="shared" si="259"/>
        <v>44788</v>
      </c>
      <c r="K855" s="2">
        <f t="shared" si="260"/>
        <v>80</v>
      </c>
      <c r="L855" s="17">
        <f t="shared" si="261"/>
        <v>81</v>
      </c>
      <c r="M855" s="11">
        <f t="shared" si="251"/>
        <v>1.0055919250000001</v>
      </c>
      <c r="N855" s="11">
        <f t="shared" ca="1" si="252"/>
        <v>1.0478120040000001</v>
      </c>
      <c r="O855" s="17">
        <f t="shared" si="262"/>
        <v>0</v>
      </c>
      <c r="P855" s="13">
        <f t="shared" ca="1" si="253"/>
        <v>0</v>
      </c>
      <c r="Q855" s="20">
        <f t="shared" si="254"/>
        <v>0</v>
      </c>
      <c r="R855" s="13">
        <f t="shared" si="263"/>
        <v>0</v>
      </c>
      <c r="S855" s="4" t="str">
        <f t="shared" si="264"/>
        <v>J=</v>
      </c>
      <c r="T855" s="34">
        <f t="shared" si="265"/>
        <v>44971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42">
        <f t="shared" si="255"/>
        <v>44906</v>
      </c>
      <c r="B856" s="72">
        <f t="shared" ca="1" si="266"/>
        <v>0</v>
      </c>
      <c r="C856" s="6">
        <f t="shared" si="256"/>
        <v>0</v>
      </c>
      <c r="D856" s="12">
        <f ca="1">IF(A856&lt;$B$1,VLOOKUP(A856,[1]DI!$A$4:$B$15000,2,FALSE),0)</f>
        <v>0</v>
      </c>
      <c r="E856" s="13">
        <f t="shared" ca="1" si="249"/>
        <v>1</v>
      </c>
      <c r="F856" s="13">
        <f ca="1">(TRUNC(PRODUCT($E$12:$E855),16))</f>
        <v>1.1728409065112999</v>
      </c>
      <c r="G856" s="13">
        <f t="shared" ca="1" si="257"/>
        <v>1.1255829666505699</v>
      </c>
      <c r="H856" s="13">
        <f t="shared" ca="1" si="250"/>
        <v>1.0419852999999999</v>
      </c>
      <c r="I856" s="12">
        <f t="shared" si="258"/>
        <v>1.7500000000000002E-2</v>
      </c>
      <c r="J856" s="34">
        <f t="shared" si="259"/>
        <v>44788</v>
      </c>
      <c r="K856" s="2">
        <f t="shared" si="260"/>
        <v>80</v>
      </c>
      <c r="L856" s="17">
        <f t="shared" si="261"/>
        <v>81</v>
      </c>
      <c r="M856" s="11">
        <f t="shared" si="251"/>
        <v>1.0055919250000001</v>
      </c>
      <c r="N856" s="11">
        <f t="shared" ca="1" si="252"/>
        <v>1.0478120040000001</v>
      </c>
      <c r="O856" s="17">
        <f t="shared" si="262"/>
        <v>0</v>
      </c>
      <c r="P856" s="13">
        <f t="shared" ca="1" si="253"/>
        <v>0</v>
      </c>
      <c r="Q856" s="20">
        <f t="shared" si="254"/>
        <v>0</v>
      </c>
      <c r="R856" s="13">
        <f t="shared" si="263"/>
        <v>0</v>
      </c>
      <c r="S856" s="4" t="str">
        <f t="shared" si="264"/>
        <v>J=</v>
      </c>
      <c r="T856" s="34">
        <f t="shared" si="265"/>
        <v>44971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42">
        <f t="shared" si="255"/>
        <v>44907</v>
      </c>
      <c r="B857" s="72">
        <f t="shared" ca="1" si="266"/>
        <v>0</v>
      </c>
      <c r="C857" s="6">
        <f t="shared" si="256"/>
        <v>0</v>
      </c>
      <c r="D857" s="12">
        <f ca="1">IF(A857&lt;$B$1,VLOOKUP(A857,[1]DI!$A$4:$B$15000,2,FALSE),0)</f>
        <v>0.13650000000000001</v>
      </c>
      <c r="E857" s="13">
        <f t="shared" ca="1" si="249"/>
        <v>1.00050788</v>
      </c>
      <c r="F857" s="13">
        <f ca="1">(TRUNC(PRODUCT($E$12:$E856),16))</f>
        <v>1.1728409065112999</v>
      </c>
      <c r="G857" s="13">
        <f t="shared" ca="1" si="257"/>
        <v>1.1255829666505699</v>
      </c>
      <c r="H857" s="13">
        <f t="shared" ca="1" si="250"/>
        <v>1.0419852999999999</v>
      </c>
      <c r="I857" s="12">
        <f t="shared" si="258"/>
        <v>1.7500000000000002E-2</v>
      </c>
      <c r="J857" s="34">
        <f t="shared" si="259"/>
        <v>44788</v>
      </c>
      <c r="K857" s="2">
        <f t="shared" si="260"/>
        <v>81</v>
      </c>
      <c r="L857" s="17">
        <f t="shared" si="261"/>
        <v>81</v>
      </c>
      <c r="M857" s="11">
        <f t="shared" si="251"/>
        <v>1.0055919250000001</v>
      </c>
      <c r="N857" s="11">
        <f t="shared" ca="1" si="252"/>
        <v>1.0478120040000001</v>
      </c>
      <c r="O857" s="17">
        <f t="shared" si="262"/>
        <v>0</v>
      </c>
      <c r="P857" s="13">
        <f t="shared" ca="1" si="253"/>
        <v>0</v>
      </c>
      <c r="Q857" s="20">
        <f t="shared" si="254"/>
        <v>0</v>
      </c>
      <c r="R857" s="13">
        <f t="shared" si="263"/>
        <v>0</v>
      </c>
      <c r="S857" s="4" t="str">
        <f t="shared" si="264"/>
        <v>J=</v>
      </c>
      <c r="T857" s="34">
        <f t="shared" si="265"/>
        <v>44971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42">
        <f t="shared" si="255"/>
        <v>44908</v>
      </c>
      <c r="B858" s="72">
        <f t="shared" ca="1" si="266"/>
        <v>0</v>
      </c>
      <c r="C858" s="6">
        <f t="shared" si="256"/>
        <v>0</v>
      </c>
      <c r="D858" s="12">
        <f ca="1">IF(A858&lt;$B$1,VLOOKUP(A858,[1]DI!$A$4:$B$15000,2,FALSE),0)</f>
        <v>0.13650000000000001</v>
      </c>
      <c r="E858" s="13">
        <f t="shared" ca="1" si="249"/>
        <v>1.00050788</v>
      </c>
      <c r="F858" s="13">
        <f ca="1">(TRUNC(PRODUCT($E$12:$E857),16))</f>
        <v>1.1734365689509001</v>
      </c>
      <c r="G858" s="13">
        <f t="shared" ca="1" si="257"/>
        <v>1.1255829666505699</v>
      </c>
      <c r="H858" s="13">
        <f t="shared" ca="1" si="250"/>
        <v>1.0425145</v>
      </c>
      <c r="I858" s="12">
        <f t="shared" si="258"/>
        <v>1.7500000000000002E-2</v>
      </c>
      <c r="J858" s="34">
        <f t="shared" si="259"/>
        <v>44788</v>
      </c>
      <c r="K858" s="2">
        <f t="shared" si="260"/>
        <v>82</v>
      </c>
      <c r="L858" s="17">
        <f t="shared" si="261"/>
        <v>82</v>
      </c>
      <c r="M858" s="11">
        <f t="shared" si="251"/>
        <v>1.0056611559999999</v>
      </c>
      <c r="N858" s="11">
        <f t="shared" ca="1" si="252"/>
        <v>1.0484163369999999</v>
      </c>
      <c r="O858" s="17">
        <f t="shared" si="262"/>
        <v>0</v>
      </c>
      <c r="P858" s="13">
        <f t="shared" ca="1" si="253"/>
        <v>0</v>
      </c>
      <c r="Q858" s="20">
        <f t="shared" si="254"/>
        <v>0</v>
      </c>
      <c r="R858" s="13">
        <f t="shared" si="263"/>
        <v>0</v>
      </c>
      <c r="S858" s="4" t="str">
        <f t="shared" si="264"/>
        <v>J=</v>
      </c>
      <c r="T858" s="34">
        <f t="shared" si="265"/>
        <v>44971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42">
        <f t="shared" si="255"/>
        <v>44909</v>
      </c>
      <c r="B859" s="72">
        <f t="shared" ca="1" si="266"/>
        <v>0</v>
      </c>
      <c r="C859" s="6">
        <f t="shared" si="256"/>
        <v>0</v>
      </c>
      <c r="D859" s="12">
        <f ca="1">IF(A859&lt;$B$1,VLOOKUP(A859,[1]DI!$A$4:$B$15000,2,FALSE),0)</f>
        <v>0.13650000000000001</v>
      </c>
      <c r="E859" s="13">
        <f t="shared" ca="1" si="249"/>
        <v>1.00050788</v>
      </c>
      <c r="F859" s="13">
        <f ca="1">(TRUNC(PRODUCT($E$12:$E858),16))</f>
        <v>1.17403253391554</v>
      </c>
      <c r="G859" s="13">
        <f t="shared" ca="1" si="257"/>
        <v>1.1255829666505699</v>
      </c>
      <c r="H859" s="13">
        <f t="shared" ca="1" si="250"/>
        <v>1.04304398</v>
      </c>
      <c r="I859" s="12">
        <f t="shared" si="258"/>
        <v>1.7500000000000002E-2</v>
      </c>
      <c r="J859" s="34">
        <f t="shared" si="259"/>
        <v>44788</v>
      </c>
      <c r="K859" s="2">
        <f t="shared" si="260"/>
        <v>83</v>
      </c>
      <c r="L859" s="17">
        <f t="shared" si="261"/>
        <v>83</v>
      </c>
      <c r="M859" s="11">
        <f t="shared" si="251"/>
        <v>1.005730392</v>
      </c>
      <c r="N859" s="11">
        <f t="shared" ca="1" si="252"/>
        <v>1.0490210310000001</v>
      </c>
      <c r="O859" s="17">
        <f t="shared" si="262"/>
        <v>0</v>
      </c>
      <c r="P859" s="13">
        <f t="shared" ca="1" si="253"/>
        <v>0</v>
      </c>
      <c r="Q859" s="20">
        <f t="shared" si="254"/>
        <v>0</v>
      </c>
      <c r="R859" s="13">
        <f t="shared" si="263"/>
        <v>0</v>
      </c>
      <c r="S859" s="4" t="str">
        <f t="shared" si="264"/>
        <v>J=</v>
      </c>
      <c r="T859" s="34">
        <f t="shared" si="265"/>
        <v>44971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42">
        <f t="shared" si="255"/>
        <v>44910</v>
      </c>
      <c r="B860" s="72">
        <f t="shared" ca="1" si="266"/>
        <v>0</v>
      </c>
      <c r="C860" s="6">
        <f t="shared" si="256"/>
        <v>0</v>
      </c>
      <c r="D860" s="12">
        <f ca="1">IF(A860&lt;$B$1,VLOOKUP(A860,[1]DI!$A$4:$B$15000,2,FALSE),0)</f>
        <v>0.13650000000000001</v>
      </c>
      <c r="E860" s="13">
        <f t="shared" ca="1" si="249"/>
        <v>1.00050788</v>
      </c>
      <c r="F860" s="13">
        <f ca="1">(TRUNC(PRODUCT($E$12:$E859),16))</f>
        <v>1.17462880155887</v>
      </c>
      <c r="G860" s="13">
        <f t="shared" ca="1" si="257"/>
        <v>1.1255829666505699</v>
      </c>
      <c r="H860" s="13">
        <f t="shared" ca="1" si="250"/>
        <v>1.0435737199999999</v>
      </c>
      <c r="I860" s="12">
        <f t="shared" si="258"/>
        <v>1.7500000000000002E-2</v>
      </c>
      <c r="J860" s="34">
        <f t="shared" si="259"/>
        <v>44788</v>
      </c>
      <c r="K860" s="2">
        <f t="shared" si="260"/>
        <v>84</v>
      </c>
      <c r="L860" s="17">
        <f t="shared" si="261"/>
        <v>84</v>
      </c>
      <c r="M860" s="11">
        <f t="shared" si="251"/>
        <v>1.0057996330000001</v>
      </c>
      <c r="N860" s="11">
        <f t="shared" ca="1" si="252"/>
        <v>1.049626065</v>
      </c>
      <c r="O860" s="17">
        <f t="shared" si="262"/>
        <v>0</v>
      </c>
      <c r="P860" s="13">
        <f t="shared" ca="1" si="253"/>
        <v>0</v>
      </c>
      <c r="Q860" s="20">
        <f t="shared" si="254"/>
        <v>0</v>
      </c>
      <c r="R860" s="13">
        <f t="shared" si="263"/>
        <v>0</v>
      </c>
      <c r="S860" s="4" t="str">
        <f t="shared" si="264"/>
        <v>J=</v>
      </c>
      <c r="T860" s="34">
        <f t="shared" si="265"/>
        <v>44971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42">
        <f t="shared" si="255"/>
        <v>44911</v>
      </c>
      <c r="B861" s="72">
        <f t="shared" ca="1" si="266"/>
        <v>0</v>
      </c>
      <c r="C861" s="6">
        <f t="shared" si="256"/>
        <v>0</v>
      </c>
      <c r="D861" s="12">
        <f ca="1">IF(A861&lt;$B$1,VLOOKUP(A861,[1]DI!$A$4:$B$15000,2,FALSE),0)</f>
        <v>0.13650000000000001</v>
      </c>
      <c r="E861" s="13">
        <f t="shared" ca="1" si="249"/>
        <v>1.00050788</v>
      </c>
      <c r="F861" s="13">
        <f ca="1">(TRUNC(PRODUCT($E$12:$E860),16))</f>
        <v>1.1752253720346</v>
      </c>
      <c r="G861" s="13">
        <f t="shared" ca="1" si="257"/>
        <v>1.1255829666505699</v>
      </c>
      <c r="H861" s="13">
        <f t="shared" ca="1" si="250"/>
        <v>1.04410373</v>
      </c>
      <c r="I861" s="12">
        <f t="shared" si="258"/>
        <v>1.7500000000000002E-2</v>
      </c>
      <c r="J861" s="34">
        <f t="shared" si="259"/>
        <v>44788</v>
      </c>
      <c r="K861" s="2">
        <f t="shared" si="260"/>
        <v>85</v>
      </c>
      <c r="L861" s="17">
        <f t="shared" si="261"/>
        <v>85</v>
      </c>
      <c r="M861" s="11">
        <f t="shared" si="251"/>
        <v>1.005868878</v>
      </c>
      <c r="N861" s="11">
        <f t="shared" ca="1" si="252"/>
        <v>1.050231447</v>
      </c>
      <c r="O861" s="17">
        <f t="shared" si="262"/>
        <v>0</v>
      </c>
      <c r="P861" s="13">
        <f t="shared" ca="1" si="253"/>
        <v>0</v>
      </c>
      <c r="Q861" s="20">
        <f t="shared" si="254"/>
        <v>0</v>
      </c>
      <c r="R861" s="13">
        <f t="shared" si="263"/>
        <v>0</v>
      </c>
      <c r="S861" s="4" t="str">
        <f t="shared" si="264"/>
        <v>J=</v>
      </c>
      <c r="T861" s="34">
        <f t="shared" si="265"/>
        <v>44971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42">
        <f t="shared" si="255"/>
        <v>44912</v>
      </c>
      <c r="B862" s="72">
        <f t="shared" ca="1" si="266"/>
        <v>0</v>
      </c>
      <c r="C862" s="6">
        <f t="shared" si="256"/>
        <v>0</v>
      </c>
      <c r="D862" s="12">
        <f ca="1">IF(A862&lt;$B$1,VLOOKUP(A862,[1]DI!$A$4:$B$15000,2,FALSE),0)</f>
        <v>0</v>
      </c>
      <c r="E862" s="13">
        <f t="shared" ca="1" si="249"/>
        <v>1</v>
      </c>
      <c r="F862" s="13">
        <f ca="1">(TRUNC(PRODUCT($E$12:$E861),16))</f>
        <v>1.1758222454965499</v>
      </c>
      <c r="G862" s="13">
        <f t="shared" ca="1" si="257"/>
        <v>1.1255829666505699</v>
      </c>
      <c r="H862" s="13">
        <f t="shared" ca="1" si="250"/>
        <v>1.04463401</v>
      </c>
      <c r="I862" s="12">
        <f t="shared" si="258"/>
        <v>1.7500000000000002E-2</v>
      </c>
      <c r="J862" s="34">
        <f t="shared" si="259"/>
        <v>44788</v>
      </c>
      <c r="K862" s="2">
        <f t="shared" si="260"/>
        <v>85</v>
      </c>
      <c r="L862" s="17">
        <f t="shared" si="261"/>
        <v>86</v>
      </c>
      <c r="M862" s="11">
        <f t="shared" si="251"/>
        <v>1.0059381279999999</v>
      </c>
      <c r="N862" s="11">
        <f t="shared" ca="1" si="252"/>
        <v>1.05083718</v>
      </c>
      <c r="O862" s="17">
        <f t="shared" si="262"/>
        <v>0</v>
      </c>
      <c r="P862" s="13">
        <f t="shared" ca="1" si="253"/>
        <v>0</v>
      </c>
      <c r="Q862" s="20">
        <f t="shared" si="254"/>
        <v>0</v>
      </c>
      <c r="R862" s="13">
        <f t="shared" si="263"/>
        <v>0</v>
      </c>
      <c r="S862" s="4" t="str">
        <f t="shared" si="264"/>
        <v>J=</v>
      </c>
      <c r="T862" s="34">
        <f t="shared" si="265"/>
        <v>44971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42">
        <f t="shared" si="255"/>
        <v>44913</v>
      </c>
      <c r="B863" s="72">
        <f t="shared" ca="1" si="266"/>
        <v>0</v>
      </c>
      <c r="C863" s="6">
        <f t="shared" si="256"/>
        <v>0</v>
      </c>
      <c r="D863" s="12">
        <f ca="1">IF(A863&lt;$B$1,VLOOKUP(A863,[1]DI!$A$4:$B$15000,2,FALSE),0)</f>
        <v>0</v>
      </c>
      <c r="E863" s="13">
        <f t="shared" ca="1" si="249"/>
        <v>1</v>
      </c>
      <c r="F863" s="13">
        <f ca="1">(TRUNC(PRODUCT($E$12:$E862),16))</f>
        <v>1.1758222454965499</v>
      </c>
      <c r="G863" s="13">
        <f t="shared" ca="1" si="257"/>
        <v>1.1255829666505699</v>
      </c>
      <c r="H863" s="13">
        <f t="shared" ca="1" si="250"/>
        <v>1.04463401</v>
      </c>
      <c r="I863" s="12">
        <f t="shared" si="258"/>
        <v>1.7500000000000002E-2</v>
      </c>
      <c r="J863" s="34">
        <f t="shared" si="259"/>
        <v>44788</v>
      </c>
      <c r="K863" s="2">
        <f t="shared" si="260"/>
        <v>85</v>
      </c>
      <c r="L863" s="17">
        <f t="shared" si="261"/>
        <v>86</v>
      </c>
      <c r="M863" s="11">
        <f t="shared" si="251"/>
        <v>1.0059381279999999</v>
      </c>
      <c r="N863" s="11">
        <f t="shared" ca="1" si="252"/>
        <v>1.05083718</v>
      </c>
      <c r="O863" s="17">
        <f t="shared" si="262"/>
        <v>0</v>
      </c>
      <c r="P863" s="13">
        <f t="shared" ca="1" si="253"/>
        <v>0</v>
      </c>
      <c r="Q863" s="20">
        <f t="shared" si="254"/>
        <v>0</v>
      </c>
      <c r="R863" s="13">
        <f t="shared" si="263"/>
        <v>0</v>
      </c>
      <c r="S863" s="4" t="str">
        <f t="shared" si="264"/>
        <v>J=</v>
      </c>
      <c r="T863" s="34">
        <f t="shared" si="265"/>
        <v>44971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42">
        <f t="shared" si="255"/>
        <v>44914</v>
      </c>
      <c r="B864" s="72">
        <f t="shared" ca="1" si="266"/>
        <v>0</v>
      </c>
      <c r="C864" s="6">
        <f t="shared" si="256"/>
        <v>0</v>
      </c>
      <c r="D864" s="12">
        <f ca="1">IF(A864&lt;$B$1,VLOOKUP(A864,[1]DI!$A$4:$B$15000,2,FALSE),0)</f>
        <v>0.13650000000000001</v>
      </c>
      <c r="E864" s="13">
        <f t="shared" ca="1" si="249"/>
        <v>1.00050788</v>
      </c>
      <c r="F864" s="13">
        <f ca="1">(TRUNC(PRODUCT($E$12:$E863),16))</f>
        <v>1.1758222454965499</v>
      </c>
      <c r="G864" s="13">
        <f t="shared" ca="1" si="257"/>
        <v>1.1255829666505699</v>
      </c>
      <c r="H864" s="13">
        <f t="shared" ca="1" si="250"/>
        <v>1.04463401</v>
      </c>
      <c r="I864" s="12">
        <f t="shared" si="258"/>
        <v>1.7500000000000002E-2</v>
      </c>
      <c r="J864" s="34">
        <f t="shared" si="259"/>
        <v>44788</v>
      </c>
      <c r="K864" s="2">
        <f t="shared" si="260"/>
        <v>86</v>
      </c>
      <c r="L864" s="17">
        <f t="shared" si="261"/>
        <v>86</v>
      </c>
      <c r="M864" s="11">
        <f t="shared" si="251"/>
        <v>1.0059381279999999</v>
      </c>
      <c r="N864" s="11">
        <f t="shared" ca="1" si="252"/>
        <v>1.05083718</v>
      </c>
      <c r="O864" s="17">
        <f t="shared" si="262"/>
        <v>0</v>
      </c>
      <c r="P864" s="13">
        <f t="shared" ca="1" si="253"/>
        <v>0</v>
      </c>
      <c r="Q864" s="20">
        <f t="shared" si="254"/>
        <v>0</v>
      </c>
      <c r="R864" s="13">
        <f t="shared" si="263"/>
        <v>0</v>
      </c>
      <c r="S864" s="4" t="str">
        <f t="shared" si="264"/>
        <v>J=</v>
      </c>
      <c r="T864" s="34">
        <f t="shared" si="265"/>
        <v>44971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42">
        <f t="shared" si="255"/>
        <v>44915</v>
      </c>
      <c r="B865" s="72">
        <f t="shared" ca="1" si="266"/>
        <v>0</v>
      </c>
      <c r="C865" s="6">
        <f t="shared" si="256"/>
        <v>0</v>
      </c>
      <c r="D865" s="12">
        <f ca="1">IF(A865&lt;$B$1,VLOOKUP(A865,[1]DI!$A$4:$B$15000,2,FALSE),0)</f>
        <v>0.13650000000000001</v>
      </c>
      <c r="E865" s="13">
        <f t="shared" ca="1" si="249"/>
        <v>1.00050788</v>
      </c>
      <c r="F865" s="13">
        <f ca="1">(TRUNC(PRODUCT($E$12:$E864),16))</f>
        <v>1.1764194220986</v>
      </c>
      <c r="G865" s="13">
        <f t="shared" ca="1" si="257"/>
        <v>1.1255829666505699</v>
      </c>
      <c r="H865" s="13">
        <f t="shared" ca="1" si="250"/>
        <v>1.0451645599999999</v>
      </c>
      <c r="I865" s="12">
        <f t="shared" si="258"/>
        <v>1.7500000000000002E-2</v>
      </c>
      <c r="J865" s="34">
        <f t="shared" si="259"/>
        <v>44788</v>
      </c>
      <c r="K865" s="2">
        <f t="shared" si="260"/>
        <v>87</v>
      </c>
      <c r="L865" s="17">
        <f t="shared" si="261"/>
        <v>87</v>
      </c>
      <c r="M865" s="11">
        <f t="shared" si="251"/>
        <v>1.006007383</v>
      </c>
      <c r="N865" s="11">
        <f t="shared" ca="1" si="252"/>
        <v>1.051443264</v>
      </c>
      <c r="O865" s="17">
        <f t="shared" si="262"/>
        <v>0</v>
      </c>
      <c r="P865" s="13">
        <f t="shared" ca="1" si="253"/>
        <v>0</v>
      </c>
      <c r="Q865" s="20">
        <f t="shared" si="254"/>
        <v>0</v>
      </c>
      <c r="R865" s="13">
        <f t="shared" si="263"/>
        <v>0</v>
      </c>
      <c r="S865" s="4" t="str">
        <f t="shared" si="264"/>
        <v>J=</v>
      </c>
      <c r="T865" s="34">
        <f t="shared" si="265"/>
        <v>44971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42">
        <f t="shared" si="255"/>
        <v>44916</v>
      </c>
      <c r="B866" s="72">
        <f t="shared" ca="1" si="266"/>
        <v>0</v>
      </c>
      <c r="C866" s="6">
        <f t="shared" si="256"/>
        <v>0</v>
      </c>
      <c r="D866" s="12">
        <f ca="1">IF(A866&lt;$B$1,VLOOKUP(A866,[1]DI!$A$4:$B$15000,2,FALSE),0)</f>
        <v>0.13650000000000001</v>
      </c>
      <c r="E866" s="13">
        <f t="shared" ca="1" si="249"/>
        <v>1.00050788</v>
      </c>
      <c r="F866" s="13">
        <f ca="1">(TRUNC(PRODUCT($E$12:$E865),16))</f>
        <v>1.1770169019946899</v>
      </c>
      <c r="G866" s="13">
        <f t="shared" ca="1" si="257"/>
        <v>1.1255829666505699</v>
      </c>
      <c r="H866" s="13">
        <f t="shared" ca="1" si="250"/>
        <v>1.04569537</v>
      </c>
      <c r="I866" s="12">
        <f t="shared" si="258"/>
        <v>1.7500000000000002E-2</v>
      </c>
      <c r="J866" s="34">
        <f t="shared" si="259"/>
        <v>44788</v>
      </c>
      <c r="K866" s="2">
        <f t="shared" si="260"/>
        <v>88</v>
      </c>
      <c r="L866" s="17">
        <f t="shared" si="261"/>
        <v>88</v>
      </c>
      <c r="M866" s="11">
        <f t="shared" si="251"/>
        <v>1.0060766430000001</v>
      </c>
      <c r="N866" s="11">
        <f t="shared" ca="1" si="252"/>
        <v>1.052049687</v>
      </c>
      <c r="O866" s="17">
        <f t="shared" si="262"/>
        <v>0</v>
      </c>
      <c r="P866" s="13">
        <f t="shared" ca="1" si="253"/>
        <v>0</v>
      </c>
      <c r="Q866" s="20">
        <f t="shared" si="254"/>
        <v>0</v>
      </c>
      <c r="R866" s="13">
        <f t="shared" si="263"/>
        <v>0</v>
      </c>
      <c r="S866" s="4" t="str">
        <f t="shared" si="264"/>
        <v>J=</v>
      </c>
      <c r="T866" s="34">
        <f t="shared" si="265"/>
        <v>44971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42">
        <f t="shared" si="255"/>
        <v>44917</v>
      </c>
      <c r="B867" s="72">
        <f t="shared" ca="1" si="266"/>
        <v>0</v>
      </c>
      <c r="C867" s="6">
        <f t="shared" si="256"/>
        <v>0</v>
      </c>
      <c r="D867" s="12">
        <f ca="1">IF(A867&lt;$B$1,VLOOKUP(A867,[1]DI!$A$4:$B$15000,2,FALSE),0)</f>
        <v>0.13650000000000001</v>
      </c>
      <c r="E867" s="13">
        <f t="shared" ca="1" si="249"/>
        <v>1.00050788</v>
      </c>
      <c r="F867" s="13">
        <f ca="1">(TRUNC(PRODUCT($E$12:$E866),16))</f>
        <v>1.17761468533888</v>
      </c>
      <c r="G867" s="13">
        <f t="shared" ca="1" si="257"/>
        <v>1.1255829666505699</v>
      </c>
      <c r="H867" s="13">
        <f t="shared" ca="1" si="250"/>
        <v>1.04622646</v>
      </c>
      <c r="I867" s="12">
        <f t="shared" si="258"/>
        <v>1.7500000000000002E-2</v>
      </c>
      <c r="J867" s="34">
        <f t="shared" si="259"/>
        <v>44788</v>
      </c>
      <c r="K867" s="2">
        <f t="shared" si="260"/>
        <v>89</v>
      </c>
      <c r="L867" s="17">
        <f t="shared" si="261"/>
        <v>89</v>
      </c>
      <c r="M867" s="11">
        <f t="shared" si="251"/>
        <v>1.0061459079999999</v>
      </c>
      <c r="N867" s="11">
        <f t="shared" ca="1" si="252"/>
        <v>1.052656472</v>
      </c>
      <c r="O867" s="17">
        <f t="shared" si="262"/>
        <v>0</v>
      </c>
      <c r="P867" s="13">
        <f t="shared" ca="1" si="253"/>
        <v>0</v>
      </c>
      <c r="Q867" s="20">
        <f t="shared" si="254"/>
        <v>0</v>
      </c>
      <c r="R867" s="13">
        <f t="shared" si="263"/>
        <v>0</v>
      </c>
      <c r="S867" s="4" t="str">
        <f t="shared" si="264"/>
        <v>J=</v>
      </c>
      <c r="T867" s="34">
        <f t="shared" si="265"/>
        <v>44971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42">
        <f t="shared" si="255"/>
        <v>44918</v>
      </c>
      <c r="B868" s="72">
        <f t="shared" ca="1" si="266"/>
        <v>0</v>
      </c>
      <c r="C868" s="6">
        <f t="shared" si="256"/>
        <v>0</v>
      </c>
      <c r="D868" s="12">
        <f ca="1">IF(A868&lt;$B$1,VLOOKUP(A868,[1]DI!$A$4:$B$15000,2,FALSE),0)</f>
        <v>0.13650000000000001</v>
      </c>
      <c r="E868" s="13">
        <f t="shared" ca="1" si="249"/>
        <v>1.00050788</v>
      </c>
      <c r="F868" s="13">
        <f ca="1">(TRUNC(PRODUCT($E$12:$E867),16))</f>
        <v>1.17821277228527</v>
      </c>
      <c r="G868" s="13">
        <f t="shared" ca="1" si="257"/>
        <v>1.1255829666505699</v>
      </c>
      <c r="H868" s="13">
        <f t="shared" ca="1" si="250"/>
        <v>1.0467578200000001</v>
      </c>
      <c r="I868" s="12">
        <f t="shared" si="258"/>
        <v>1.7500000000000002E-2</v>
      </c>
      <c r="J868" s="34">
        <f t="shared" si="259"/>
        <v>44788</v>
      </c>
      <c r="K868" s="2">
        <f t="shared" si="260"/>
        <v>90</v>
      </c>
      <c r="L868" s="17">
        <f t="shared" si="261"/>
        <v>90</v>
      </c>
      <c r="M868" s="11">
        <f t="shared" si="251"/>
        <v>1.0062151770000001</v>
      </c>
      <c r="N868" s="11">
        <f t="shared" ca="1" si="252"/>
        <v>1.0532636049999999</v>
      </c>
      <c r="O868" s="17">
        <f t="shared" si="262"/>
        <v>0</v>
      </c>
      <c r="P868" s="13">
        <f t="shared" ca="1" si="253"/>
        <v>0</v>
      </c>
      <c r="Q868" s="20">
        <f t="shared" si="254"/>
        <v>0</v>
      </c>
      <c r="R868" s="13">
        <f t="shared" si="263"/>
        <v>0</v>
      </c>
      <c r="S868" s="4" t="str">
        <f t="shared" si="264"/>
        <v>J=</v>
      </c>
      <c r="T868" s="34">
        <f t="shared" si="265"/>
        <v>44971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42">
        <f t="shared" si="255"/>
        <v>44919</v>
      </c>
      <c r="B869" s="72">
        <f t="shared" ca="1" si="266"/>
        <v>0</v>
      </c>
      <c r="C869" s="6">
        <f t="shared" si="256"/>
        <v>0</v>
      </c>
      <c r="D869" s="12">
        <f ca="1">IF(A869&lt;$B$1,VLOOKUP(A869,[1]DI!$A$4:$B$15000,2,FALSE),0)</f>
        <v>0</v>
      </c>
      <c r="E869" s="13">
        <f t="shared" ca="1" si="249"/>
        <v>1</v>
      </c>
      <c r="F869" s="13">
        <f ca="1">(TRUNC(PRODUCT($E$12:$E868),16))</f>
        <v>1.17881116298805</v>
      </c>
      <c r="G869" s="13">
        <f t="shared" ca="1" si="257"/>
        <v>1.1255829666505699</v>
      </c>
      <c r="H869" s="13">
        <f t="shared" ca="1" si="250"/>
        <v>1.0472894500000001</v>
      </c>
      <c r="I869" s="12">
        <f t="shared" si="258"/>
        <v>1.7500000000000002E-2</v>
      </c>
      <c r="J869" s="34">
        <f t="shared" si="259"/>
        <v>44788</v>
      </c>
      <c r="K869" s="2">
        <f t="shared" si="260"/>
        <v>90</v>
      </c>
      <c r="L869" s="17">
        <f t="shared" si="261"/>
        <v>91</v>
      </c>
      <c r="M869" s="11">
        <f t="shared" si="251"/>
        <v>1.006284451</v>
      </c>
      <c r="N869" s="11">
        <f t="shared" ca="1" si="252"/>
        <v>1.053871089</v>
      </c>
      <c r="O869" s="17">
        <f t="shared" si="262"/>
        <v>0</v>
      </c>
      <c r="P869" s="13">
        <f t="shared" ca="1" si="253"/>
        <v>0</v>
      </c>
      <c r="Q869" s="20">
        <f t="shared" si="254"/>
        <v>0</v>
      </c>
      <c r="R869" s="13">
        <f t="shared" si="263"/>
        <v>0</v>
      </c>
      <c r="S869" s="4" t="str">
        <f t="shared" si="264"/>
        <v>J=</v>
      </c>
      <c r="T869" s="34">
        <f t="shared" si="265"/>
        <v>44971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42">
        <f t="shared" si="255"/>
        <v>44920</v>
      </c>
      <c r="B870" s="72">
        <f t="shared" ca="1" si="266"/>
        <v>0</v>
      </c>
      <c r="C870" s="6">
        <f t="shared" si="256"/>
        <v>0</v>
      </c>
      <c r="D870" s="12">
        <f ca="1">IF(A870&lt;$B$1,VLOOKUP(A870,[1]DI!$A$4:$B$15000,2,FALSE),0)</f>
        <v>0</v>
      </c>
      <c r="E870" s="13">
        <f t="shared" ca="1" si="249"/>
        <v>1</v>
      </c>
      <c r="F870" s="13">
        <f ca="1">(TRUNC(PRODUCT($E$12:$E869),16))</f>
        <v>1.17881116298805</v>
      </c>
      <c r="G870" s="13">
        <f t="shared" ca="1" si="257"/>
        <v>1.1255829666505699</v>
      </c>
      <c r="H870" s="13">
        <f t="shared" ca="1" si="250"/>
        <v>1.0472894500000001</v>
      </c>
      <c r="I870" s="12">
        <f t="shared" si="258"/>
        <v>1.7500000000000002E-2</v>
      </c>
      <c r="J870" s="34">
        <f t="shared" si="259"/>
        <v>44788</v>
      </c>
      <c r="K870" s="2">
        <f t="shared" si="260"/>
        <v>90</v>
      </c>
      <c r="L870" s="17">
        <f t="shared" si="261"/>
        <v>91</v>
      </c>
      <c r="M870" s="11">
        <f t="shared" si="251"/>
        <v>1.006284451</v>
      </c>
      <c r="N870" s="11">
        <f t="shared" ca="1" si="252"/>
        <v>1.053871089</v>
      </c>
      <c r="O870" s="17">
        <f t="shared" si="262"/>
        <v>0</v>
      </c>
      <c r="P870" s="13">
        <f t="shared" ca="1" si="253"/>
        <v>0</v>
      </c>
      <c r="Q870" s="20">
        <f t="shared" si="254"/>
        <v>0</v>
      </c>
      <c r="R870" s="13">
        <f t="shared" si="263"/>
        <v>0</v>
      </c>
      <c r="S870" s="4" t="str">
        <f t="shared" si="264"/>
        <v>J=</v>
      </c>
      <c r="T870" s="34">
        <f t="shared" si="265"/>
        <v>44971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42">
        <f t="shared" si="255"/>
        <v>44921</v>
      </c>
      <c r="B871" s="72">
        <f t="shared" ca="1" si="266"/>
        <v>0</v>
      </c>
      <c r="C871" s="6">
        <f t="shared" si="256"/>
        <v>0</v>
      </c>
      <c r="D871" s="12">
        <f ca="1">IF(A871&lt;$B$1,VLOOKUP(A871,[1]DI!$A$4:$B$15000,2,FALSE),0)</f>
        <v>0.13650000000000001</v>
      </c>
      <c r="E871" s="13">
        <f t="shared" ca="1" si="249"/>
        <v>1.00050788</v>
      </c>
      <c r="F871" s="13">
        <f ca="1">(TRUNC(PRODUCT($E$12:$E870),16))</f>
        <v>1.17881116298805</v>
      </c>
      <c r="G871" s="13">
        <f t="shared" ca="1" si="257"/>
        <v>1.1255829666505699</v>
      </c>
      <c r="H871" s="13">
        <f t="shared" ca="1" si="250"/>
        <v>1.0472894500000001</v>
      </c>
      <c r="I871" s="12">
        <f t="shared" si="258"/>
        <v>1.7500000000000002E-2</v>
      </c>
      <c r="J871" s="34">
        <f t="shared" si="259"/>
        <v>44788</v>
      </c>
      <c r="K871" s="2">
        <f t="shared" si="260"/>
        <v>91</v>
      </c>
      <c r="L871" s="17">
        <f t="shared" si="261"/>
        <v>91</v>
      </c>
      <c r="M871" s="11">
        <f t="shared" si="251"/>
        <v>1.006284451</v>
      </c>
      <c r="N871" s="11">
        <f t="shared" ca="1" si="252"/>
        <v>1.053871089</v>
      </c>
      <c r="O871" s="17">
        <f t="shared" si="262"/>
        <v>0</v>
      </c>
      <c r="P871" s="13">
        <f t="shared" ca="1" si="253"/>
        <v>0</v>
      </c>
      <c r="Q871" s="20">
        <f t="shared" si="254"/>
        <v>0</v>
      </c>
      <c r="R871" s="13">
        <f t="shared" si="263"/>
        <v>0</v>
      </c>
      <c r="S871" s="4" t="str">
        <f t="shared" si="264"/>
        <v>J=</v>
      </c>
      <c r="T871" s="34">
        <f t="shared" si="265"/>
        <v>44971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42">
        <f t="shared" si="255"/>
        <v>44922</v>
      </c>
      <c r="B872" s="72">
        <f t="shared" ca="1" si="266"/>
        <v>0</v>
      </c>
      <c r="C872" s="6">
        <f t="shared" si="256"/>
        <v>0</v>
      </c>
      <c r="D872" s="12">
        <f ca="1">IF(A872&lt;$B$1,VLOOKUP(A872,[1]DI!$A$4:$B$15000,2,FALSE),0)</f>
        <v>0.13650000000000001</v>
      </c>
      <c r="E872" s="13">
        <f t="shared" ca="1" si="249"/>
        <v>1.00050788</v>
      </c>
      <c r="F872" s="13">
        <f ca="1">(TRUNC(PRODUCT($E$12:$E871),16))</f>
        <v>1.17940985760151</v>
      </c>
      <c r="G872" s="13">
        <f t="shared" ca="1" si="257"/>
        <v>1.1255829666505699</v>
      </c>
      <c r="H872" s="13">
        <f t="shared" ca="1" si="250"/>
        <v>1.04782134</v>
      </c>
      <c r="I872" s="12">
        <f t="shared" si="258"/>
        <v>1.7500000000000002E-2</v>
      </c>
      <c r="J872" s="34">
        <f t="shared" si="259"/>
        <v>44788</v>
      </c>
      <c r="K872" s="2">
        <f t="shared" si="260"/>
        <v>92</v>
      </c>
      <c r="L872" s="17">
        <f t="shared" si="261"/>
        <v>92</v>
      </c>
      <c r="M872" s="11">
        <f t="shared" si="251"/>
        <v>1.0063537300000001</v>
      </c>
      <c r="N872" s="11">
        <f t="shared" ca="1" si="252"/>
        <v>1.0544789139999999</v>
      </c>
      <c r="O872" s="17">
        <f t="shared" si="262"/>
        <v>0</v>
      </c>
      <c r="P872" s="13">
        <f t="shared" ca="1" si="253"/>
        <v>0</v>
      </c>
      <c r="Q872" s="20">
        <f t="shared" si="254"/>
        <v>0</v>
      </c>
      <c r="R872" s="13">
        <f t="shared" si="263"/>
        <v>0</v>
      </c>
      <c r="S872" s="4" t="str">
        <f t="shared" si="264"/>
        <v>J=</v>
      </c>
      <c r="T872" s="34">
        <f t="shared" si="265"/>
        <v>44971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42">
        <f t="shared" si="255"/>
        <v>44923</v>
      </c>
      <c r="B873" s="72">
        <f t="shared" ca="1" si="266"/>
        <v>0</v>
      </c>
      <c r="C873" s="6">
        <f t="shared" si="256"/>
        <v>0</v>
      </c>
      <c r="D873" s="12">
        <f ca="1">IF(A873&lt;$B$1,VLOOKUP(A873,[1]DI!$A$4:$B$15000,2,FALSE),0)</f>
        <v>0.13650000000000001</v>
      </c>
      <c r="E873" s="13">
        <f t="shared" ca="1" si="249"/>
        <v>1.00050788</v>
      </c>
      <c r="F873" s="13">
        <f ca="1">(TRUNC(PRODUCT($E$12:$E872),16))</f>
        <v>1.18000885627999</v>
      </c>
      <c r="G873" s="13">
        <f t="shared" ca="1" si="257"/>
        <v>1.1255829666505699</v>
      </c>
      <c r="H873" s="13">
        <f t="shared" ca="1" si="250"/>
        <v>1.0483535100000001</v>
      </c>
      <c r="I873" s="12">
        <f t="shared" si="258"/>
        <v>1.7500000000000002E-2</v>
      </c>
      <c r="J873" s="34">
        <f t="shared" si="259"/>
        <v>44788</v>
      </c>
      <c r="K873" s="2">
        <f t="shared" si="260"/>
        <v>93</v>
      </c>
      <c r="L873" s="17">
        <f t="shared" si="261"/>
        <v>93</v>
      </c>
      <c r="M873" s="11">
        <f t="shared" si="251"/>
        <v>1.006423013</v>
      </c>
      <c r="N873" s="11">
        <f t="shared" ca="1" si="252"/>
        <v>1.055087098</v>
      </c>
      <c r="O873" s="17">
        <f t="shared" si="262"/>
        <v>0</v>
      </c>
      <c r="P873" s="13">
        <f t="shared" ca="1" si="253"/>
        <v>0</v>
      </c>
      <c r="Q873" s="20">
        <f t="shared" si="254"/>
        <v>0</v>
      </c>
      <c r="R873" s="13">
        <f t="shared" si="263"/>
        <v>0</v>
      </c>
      <c r="S873" s="4" t="str">
        <f t="shared" si="264"/>
        <v>J=</v>
      </c>
      <c r="T873" s="34">
        <f t="shared" si="265"/>
        <v>44971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42">
        <f t="shared" si="255"/>
        <v>44924</v>
      </c>
      <c r="B874" s="72">
        <f t="shared" ca="1" si="266"/>
        <v>0</v>
      </c>
      <c r="C874" s="6">
        <f t="shared" si="256"/>
        <v>0</v>
      </c>
      <c r="D874" s="12">
        <f ca="1">IF(A874&lt;$B$1,VLOOKUP(A874,[1]DI!$A$4:$B$15000,2,FALSE),0)</f>
        <v>0.13650000000000001</v>
      </c>
      <c r="E874" s="13">
        <f t="shared" ca="1" si="249"/>
        <v>1.00050788</v>
      </c>
      <c r="F874" s="13">
        <f ca="1">(TRUNC(PRODUCT($E$12:$E873),16))</f>
        <v>1.1806081591779201</v>
      </c>
      <c r="G874" s="13">
        <f t="shared" ca="1" si="257"/>
        <v>1.1255829666505699</v>
      </c>
      <c r="H874" s="13">
        <f t="shared" ca="1" si="250"/>
        <v>1.0488859500000001</v>
      </c>
      <c r="I874" s="12">
        <f t="shared" si="258"/>
        <v>1.7500000000000002E-2</v>
      </c>
      <c r="J874" s="34">
        <f t="shared" si="259"/>
        <v>44788</v>
      </c>
      <c r="K874" s="2">
        <f t="shared" si="260"/>
        <v>94</v>
      </c>
      <c r="L874" s="17">
        <f t="shared" si="261"/>
        <v>94</v>
      </c>
      <c r="M874" s="11">
        <f t="shared" si="251"/>
        <v>1.0064923020000001</v>
      </c>
      <c r="N874" s="11">
        <f t="shared" ca="1" si="252"/>
        <v>1.0556956340000001</v>
      </c>
      <c r="O874" s="17">
        <f t="shared" si="262"/>
        <v>0</v>
      </c>
      <c r="P874" s="13">
        <f t="shared" ca="1" si="253"/>
        <v>0</v>
      </c>
      <c r="Q874" s="20">
        <f t="shared" si="254"/>
        <v>0</v>
      </c>
      <c r="R874" s="13">
        <f t="shared" si="263"/>
        <v>0</v>
      </c>
      <c r="S874" s="4" t="str">
        <f t="shared" si="264"/>
        <v>J=</v>
      </c>
      <c r="T874" s="34">
        <f t="shared" si="265"/>
        <v>44971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42">
        <f t="shared" si="255"/>
        <v>44925</v>
      </c>
      <c r="B875" s="72">
        <f t="shared" ca="1" si="266"/>
        <v>0</v>
      </c>
      <c r="C875" s="6">
        <f t="shared" si="256"/>
        <v>0</v>
      </c>
      <c r="D875" s="12">
        <f ca="1">IF(A875&lt;$B$1,VLOOKUP(A875,[1]DI!$A$4:$B$15000,2,FALSE),0)</f>
        <v>0.13650000000000001</v>
      </c>
      <c r="E875" s="13">
        <f t="shared" ca="1" si="249"/>
        <v>1.00050788</v>
      </c>
      <c r="F875" s="13">
        <f ca="1">(TRUNC(PRODUCT($E$12:$E874),16))</f>
        <v>1.1812077664498</v>
      </c>
      <c r="G875" s="13">
        <f t="shared" ca="1" si="257"/>
        <v>1.1255829666505699</v>
      </c>
      <c r="H875" s="13">
        <f t="shared" ca="1" si="250"/>
        <v>1.0494186599999999</v>
      </c>
      <c r="I875" s="12">
        <f t="shared" si="258"/>
        <v>1.7500000000000002E-2</v>
      </c>
      <c r="J875" s="34">
        <f t="shared" si="259"/>
        <v>44788</v>
      </c>
      <c r="K875" s="2">
        <f t="shared" si="260"/>
        <v>95</v>
      </c>
      <c r="L875" s="17">
        <f t="shared" si="261"/>
        <v>95</v>
      </c>
      <c r="M875" s="11">
        <f t="shared" si="251"/>
        <v>1.006561595</v>
      </c>
      <c r="N875" s="11">
        <f t="shared" ca="1" si="252"/>
        <v>1.0563045200000001</v>
      </c>
      <c r="O875" s="17">
        <f t="shared" si="262"/>
        <v>0</v>
      </c>
      <c r="P875" s="13">
        <f t="shared" ca="1" si="253"/>
        <v>0</v>
      </c>
      <c r="Q875" s="20">
        <f t="shared" si="254"/>
        <v>0</v>
      </c>
      <c r="R875" s="13">
        <f t="shared" si="263"/>
        <v>0</v>
      </c>
      <c r="S875" s="4" t="str">
        <f t="shared" si="264"/>
        <v>J=</v>
      </c>
      <c r="T875" s="34">
        <f t="shared" si="265"/>
        <v>44971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42">
        <f t="shared" si="255"/>
        <v>44926</v>
      </c>
      <c r="B876" s="72">
        <f t="shared" ca="1" si="266"/>
        <v>0</v>
      </c>
      <c r="C876" s="6">
        <f t="shared" si="256"/>
        <v>0</v>
      </c>
      <c r="D876" s="12">
        <f ca="1">IF(A876&lt;$B$1,VLOOKUP(A876,[1]DI!$A$4:$B$15000,2,FALSE),0)</f>
        <v>0</v>
      </c>
      <c r="E876" s="13">
        <f t="shared" ca="1" si="249"/>
        <v>1</v>
      </c>
      <c r="F876" s="13">
        <f ca="1">(TRUNC(PRODUCT($E$12:$E875),16))</f>
        <v>1.18180767825023</v>
      </c>
      <c r="G876" s="13">
        <f t="shared" ca="1" si="257"/>
        <v>1.1255829666505699</v>
      </c>
      <c r="H876" s="13">
        <f t="shared" ca="1" si="250"/>
        <v>1.04995164</v>
      </c>
      <c r="I876" s="12">
        <f t="shared" si="258"/>
        <v>1.7500000000000002E-2</v>
      </c>
      <c r="J876" s="34">
        <f t="shared" si="259"/>
        <v>44788</v>
      </c>
      <c r="K876" s="2">
        <f t="shared" si="260"/>
        <v>95</v>
      </c>
      <c r="L876" s="17">
        <f t="shared" si="261"/>
        <v>96</v>
      </c>
      <c r="M876" s="11">
        <f t="shared" si="251"/>
        <v>1.0066308930000001</v>
      </c>
      <c r="N876" s="11">
        <f t="shared" ca="1" si="252"/>
        <v>1.056913757</v>
      </c>
      <c r="O876" s="17">
        <f t="shared" si="262"/>
        <v>0</v>
      </c>
      <c r="P876" s="13">
        <f t="shared" ca="1" si="253"/>
        <v>0</v>
      </c>
      <c r="Q876" s="20">
        <f t="shared" si="254"/>
        <v>0</v>
      </c>
      <c r="R876" s="13">
        <f t="shared" si="263"/>
        <v>0</v>
      </c>
      <c r="S876" s="4" t="str">
        <f t="shared" si="264"/>
        <v>J=</v>
      </c>
      <c r="T876" s="34">
        <f t="shared" si="265"/>
        <v>44971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42">
        <f t="shared" si="255"/>
        <v>44927</v>
      </c>
      <c r="B877" s="72">
        <f t="shared" ca="1" si="266"/>
        <v>0</v>
      </c>
      <c r="C877" s="6">
        <f t="shared" si="256"/>
        <v>0</v>
      </c>
      <c r="D877" s="12">
        <f ca="1">IF(A877&lt;$B$1,VLOOKUP(A877,[1]DI!$A$4:$B$15000,2,FALSE),0)</f>
        <v>0</v>
      </c>
      <c r="E877" s="13">
        <f t="shared" ca="1" si="249"/>
        <v>1</v>
      </c>
      <c r="F877" s="13">
        <f ca="1">(TRUNC(PRODUCT($E$12:$E876),16))</f>
        <v>1.18180767825023</v>
      </c>
      <c r="G877" s="13">
        <f t="shared" ca="1" si="257"/>
        <v>1.1255829666505699</v>
      </c>
      <c r="H877" s="13">
        <f t="shared" ca="1" si="250"/>
        <v>1.04995164</v>
      </c>
      <c r="I877" s="12">
        <f t="shared" si="258"/>
        <v>1.7500000000000002E-2</v>
      </c>
      <c r="J877" s="34">
        <f t="shared" si="259"/>
        <v>44788</v>
      </c>
      <c r="K877" s="2">
        <f t="shared" si="260"/>
        <v>95</v>
      </c>
      <c r="L877" s="17">
        <f t="shared" si="261"/>
        <v>96</v>
      </c>
      <c r="M877" s="11">
        <f t="shared" si="251"/>
        <v>1.0066308930000001</v>
      </c>
      <c r="N877" s="11">
        <f t="shared" ca="1" si="252"/>
        <v>1.056913757</v>
      </c>
      <c r="O877" s="17">
        <f t="shared" si="262"/>
        <v>0</v>
      </c>
      <c r="P877" s="13">
        <f t="shared" ca="1" si="253"/>
        <v>0</v>
      </c>
      <c r="Q877" s="20">
        <f t="shared" si="254"/>
        <v>0</v>
      </c>
      <c r="R877" s="13">
        <f t="shared" si="263"/>
        <v>0</v>
      </c>
      <c r="S877" s="4" t="str">
        <f t="shared" si="264"/>
        <v>J=</v>
      </c>
      <c r="T877" s="34">
        <f t="shared" si="265"/>
        <v>44971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42">
        <f t="shared" si="255"/>
        <v>44928</v>
      </c>
      <c r="B878" s="72">
        <f t="shared" ca="1" si="266"/>
        <v>0</v>
      </c>
      <c r="C878" s="6">
        <f t="shared" si="256"/>
        <v>0</v>
      </c>
      <c r="D878" s="12">
        <f ca="1">IF(A878&lt;$B$1,VLOOKUP(A878,[1]DI!$A$4:$B$15000,2,FALSE),0)</f>
        <v>0.13650000000000001</v>
      </c>
      <c r="E878" s="13">
        <f t="shared" ca="1" si="249"/>
        <v>1.00050788</v>
      </c>
      <c r="F878" s="13">
        <f ca="1">(TRUNC(PRODUCT($E$12:$E877),16))</f>
        <v>1.18180767825023</v>
      </c>
      <c r="G878" s="13">
        <f t="shared" ca="1" si="257"/>
        <v>1.1255829666505699</v>
      </c>
      <c r="H878" s="13">
        <f t="shared" ca="1" si="250"/>
        <v>1.04995164</v>
      </c>
      <c r="I878" s="12">
        <f t="shared" si="258"/>
        <v>1.7500000000000002E-2</v>
      </c>
      <c r="J878" s="34">
        <f t="shared" si="259"/>
        <v>44788</v>
      </c>
      <c r="K878" s="2">
        <f t="shared" si="260"/>
        <v>96</v>
      </c>
      <c r="L878" s="17">
        <f t="shared" si="261"/>
        <v>96</v>
      </c>
      <c r="M878" s="11">
        <f t="shared" si="251"/>
        <v>1.0066308930000001</v>
      </c>
      <c r="N878" s="11">
        <f t="shared" ca="1" si="252"/>
        <v>1.056913757</v>
      </c>
      <c r="O878" s="17">
        <f t="shared" si="262"/>
        <v>0</v>
      </c>
      <c r="P878" s="13">
        <f t="shared" ca="1" si="253"/>
        <v>0</v>
      </c>
      <c r="Q878" s="20">
        <f t="shared" si="254"/>
        <v>0</v>
      </c>
      <c r="R878" s="13">
        <f t="shared" si="263"/>
        <v>0</v>
      </c>
      <c r="S878" s="4" t="str">
        <f t="shared" si="264"/>
        <v>J=</v>
      </c>
      <c r="T878" s="34">
        <f t="shared" si="265"/>
        <v>44971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42">
        <f t="shared" si="255"/>
        <v>44929</v>
      </c>
      <c r="B879" s="72">
        <f t="shared" ca="1" si="266"/>
        <v>0</v>
      </c>
      <c r="C879" s="6">
        <f t="shared" si="256"/>
        <v>0</v>
      </c>
      <c r="D879" s="12">
        <f ca="1">IF(A879&lt;$B$1,VLOOKUP(A879,[1]DI!$A$4:$B$15000,2,FALSE),0)</f>
        <v>0.13650000000000001</v>
      </c>
      <c r="E879" s="13">
        <f t="shared" ca="1" si="249"/>
        <v>1.00050788</v>
      </c>
      <c r="F879" s="13">
        <f ca="1">(TRUNC(PRODUCT($E$12:$E878),16))</f>
        <v>1.1824078947338601</v>
      </c>
      <c r="G879" s="13">
        <f t="shared" ca="1" si="257"/>
        <v>1.1255829666505699</v>
      </c>
      <c r="H879" s="13">
        <f t="shared" ca="1" si="250"/>
        <v>1.0504848899999999</v>
      </c>
      <c r="I879" s="12">
        <f t="shared" si="258"/>
        <v>1.7500000000000002E-2</v>
      </c>
      <c r="J879" s="34">
        <f t="shared" si="259"/>
        <v>44788</v>
      </c>
      <c r="K879" s="2">
        <f t="shared" si="260"/>
        <v>97</v>
      </c>
      <c r="L879" s="17">
        <f t="shared" si="261"/>
        <v>97</v>
      </c>
      <c r="M879" s="11">
        <f t="shared" si="251"/>
        <v>1.0067001950000001</v>
      </c>
      <c r="N879" s="11">
        <f t="shared" ca="1" si="252"/>
        <v>1.057523344</v>
      </c>
      <c r="O879" s="17">
        <f t="shared" si="262"/>
        <v>0</v>
      </c>
      <c r="P879" s="13">
        <f t="shared" ca="1" si="253"/>
        <v>0</v>
      </c>
      <c r="Q879" s="20">
        <f t="shared" si="254"/>
        <v>0</v>
      </c>
      <c r="R879" s="13">
        <f t="shared" si="263"/>
        <v>0</v>
      </c>
      <c r="S879" s="4" t="str">
        <f t="shared" si="264"/>
        <v>J=</v>
      </c>
      <c r="T879" s="34">
        <f t="shared" si="265"/>
        <v>44971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42">
        <f t="shared" si="255"/>
        <v>44930</v>
      </c>
      <c r="B880" s="72">
        <f t="shared" ca="1" si="266"/>
        <v>0</v>
      </c>
      <c r="C880" s="6">
        <f t="shared" si="256"/>
        <v>0</v>
      </c>
      <c r="D880" s="12">
        <f ca="1">IF(A880&lt;$B$1,VLOOKUP(A880,[1]DI!$A$4:$B$15000,2,FALSE),0)</f>
        <v>0.13650000000000001</v>
      </c>
      <c r="E880" s="13">
        <f t="shared" ca="1" si="249"/>
        <v>1.00050788</v>
      </c>
      <c r="F880" s="13">
        <f ca="1">(TRUNC(PRODUCT($E$12:$E879),16))</f>
        <v>1.1830084160554299</v>
      </c>
      <c r="G880" s="13">
        <f t="shared" ca="1" si="257"/>
        <v>1.1255829666505699</v>
      </c>
      <c r="H880" s="13">
        <f t="shared" ca="1" si="250"/>
        <v>1.05101841</v>
      </c>
      <c r="I880" s="12">
        <f t="shared" si="258"/>
        <v>1.7500000000000002E-2</v>
      </c>
      <c r="J880" s="34">
        <f t="shared" si="259"/>
        <v>44788</v>
      </c>
      <c r="K880" s="2">
        <f t="shared" si="260"/>
        <v>98</v>
      </c>
      <c r="L880" s="17">
        <f t="shared" si="261"/>
        <v>98</v>
      </c>
      <c r="M880" s="11">
        <f t="shared" si="251"/>
        <v>1.0067695029999999</v>
      </c>
      <c r="N880" s="11">
        <f t="shared" ca="1" si="252"/>
        <v>1.058133282</v>
      </c>
      <c r="O880" s="17">
        <f t="shared" si="262"/>
        <v>0</v>
      </c>
      <c r="P880" s="13">
        <f t="shared" ca="1" si="253"/>
        <v>0</v>
      </c>
      <c r="Q880" s="20">
        <f t="shared" si="254"/>
        <v>0</v>
      </c>
      <c r="R880" s="13">
        <f t="shared" si="263"/>
        <v>0</v>
      </c>
      <c r="S880" s="4" t="str">
        <f t="shared" si="264"/>
        <v>J=</v>
      </c>
      <c r="T880" s="34">
        <f t="shared" si="265"/>
        <v>44971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42">
        <f t="shared" si="255"/>
        <v>44931</v>
      </c>
      <c r="B881" s="72">
        <f t="shared" ca="1" si="266"/>
        <v>0</v>
      </c>
      <c r="C881" s="6">
        <f t="shared" si="256"/>
        <v>0</v>
      </c>
      <c r="D881" s="12">
        <f ca="1">IF(A881&lt;$B$1,VLOOKUP(A881,[1]DI!$A$4:$B$15000,2,FALSE),0)</f>
        <v>0.13650000000000001</v>
      </c>
      <c r="E881" s="13">
        <f t="shared" ca="1" si="249"/>
        <v>1.00050788</v>
      </c>
      <c r="F881" s="13">
        <f ca="1">(TRUNC(PRODUCT($E$12:$E880),16))</f>
        <v>1.1836092423697799</v>
      </c>
      <c r="G881" s="13">
        <f t="shared" ca="1" si="257"/>
        <v>1.1255829666505699</v>
      </c>
      <c r="H881" s="13">
        <f t="shared" ca="1" si="250"/>
        <v>1.0515521999999999</v>
      </c>
      <c r="I881" s="12">
        <f t="shared" si="258"/>
        <v>1.7500000000000002E-2</v>
      </c>
      <c r="J881" s="34">
        <f t="shared" si="259"/>
        <v>44788</v>
      </c>
      <c r="K881" s="2">
        <f t="shared" si="260"/>
        <v>99</v>
      </c>
      <c r="L881" s="17">
        <f t="shared" si="261"/>
        <v>99</v>
      </c>
      <c r="M881" s="11">
        <f t="shared" si="251"/>
        <v>1.0068388150000001</v>
      </c>
      <c r="N881" s="11">
        <f t="shared" ca="1" si="252"/>
        <v>1.0587435709999999</v>
      </c>
      <c r="O881" s="17">
        <f t="shared" si="262"/>
        <v>0</v>
      </c>
      <c r="P881" s="13">
        <f t="shared" ca="1" si="253"/>
        <v>0</v>
      </c>
      <c r="Q881" s="20">
        <f t="shared" si="254"/>
        <v>0</v>
      </c>
      <c r="R881" s="13">
        <f t="shared" si="263"/>
        <v>0</v>
      </c>
      <c r="S881" s="4" t="str">
        <f t="shared" si="264"/>
        <v>J=</v>
      </c>
      <c r="T881" s="34">
        <f t="shared" si="265"/>
        <v>44971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42">
        <f t="shared" si="255"/>
        <v>44932</v>
      </c>
      <c r="B882" s="72">
        <f t="shared" ca="1" si="266"/>
        <v>0</v>
      </c>
      <c r="C882" s="6">
        <f t="shared" si="256"/>
        <v>0</v>
      </c>
      <c r="D882" s="12">
        <f ca="1">IF(A882&lt;$B$1,VLOOKUP(A882,[1]DI!$A$4:$B$15000,2,FALSE),0)</f>
        <v>0.13650000000000001</v>
      </c>
      <c r="E882" s="13">
        <f t="shared" ca="1" si="249"/>
        <v>1.00050788</v>
      </c>
      <c r="F882" s="13">
        <f ca="1">(TRUNC(PRODUCT($E$12:$E881),16))</f>
        <v>1.18421037383179</v>
      </c>
      <c r="G882" s="13">
        <f t="shared" ca="1" si="257"/>
        <v>1.1255829666505699</v>
      </c>
      <c r="H882" s="13">
        <f t="shared" ca="1" si="250"/>
        <v>1.0520862600000001</v>
      </c>
      <c r="I882" s="12">
        <f t="shared" si="258"/>
        <v>1.7500000000000002E-2</v>
      </c>
      <c r="J882" s="34">
        <f t="shared" si="259"/>
        <v>44788</v>
      </c>
      <c r="K882" s="2">
        <f t="shared" si="260"/>
        <v>100</v>
      </c>
      <c r="L882" s="17">
        <f t="shared" si="261"/>
        <v>100</v>
      </c>
      <c r="M882" s="11">
        <f t="shared" si="251"/>
        <v>1.006908132</v>
      </c>
      <c r="N882" s="11">
        <f t="shared" ca="1" si="252"/>
        <v>1.059354211</v>
      </c>
      <c r="O882" s="17">
        <f t="shared" si="262"/>
        <v>0</v>
      </c>
      <c r="P882" s="13">
        <f t="shared" ca="1" si="253"/>
        <v>0</v>
      </c>
      <c r="Q882" s="20">
        <f t="shared" si="254"/>
        <v>0</v>
      </c>
      <c r="R882" s="13">
        <f t="shared" si="263"/>
        <v>0</v>
      </c>
      <c r="S882" s="4" t="str">
        <f t="shared" si="264"/>
        <v>J=</v>
      </c>
      <c r="T882" s="34">
        <f t="shared" si="265"/>
        <v>44971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42">
        <f t="shared" si="255"/>
        <v>44933</v>
      </c>
      <c r="B883" s="72">
        <f t="shared" ca="1" si="266"/>
        <v>0</v>
      </c>
      <c r="C883" s="6">
        <f t="shared" si="256"/>
        <v>0</v>
      </c>
      <c r="D883" s="12">
        <f ca="1">IF(A883&lt;$B$1,VLOOKUP(A883,[1]DI!$A$4:$B$15000,2,FALSE),0)</f>
        <v>0</v>
      </c>
      <c r="E883" s="13">
        <f t="shared" ca="1" si="249"/>
        <v>1</v>
      </c>
      <c r="F883" s="13">
        <f ca="1">(TRUNC(PRODUCT($E$12:$E882),16))</f>
        <v>1.18481181059646</v>
      </c>
      <c r="G883" s="13">
        <f t="shared" ca="1" si="257"/>
        <v>1.1255829666505699</v>
      </c>
      <c r="H883" s="13">
        <f t="shared" ca="1" si="250"/>
        <v>1.0526205900000001</v>
      </c>
      <c r="I883" s="12">
        <f t="shared" si="258"/>
        <v>1.7500000000000002E-2</v>
      </c>
      <c r="J883" s="34">
        <f t="shared" si="259"/>
        <v>44788</v>
      </c>
      <c r="K883" s="2">
        <f t="shared" si="260"/>
        <v>100</v>
      </c>
      <c r="L883" s="17">
        <f t="shared" si="261"/>
        <v>101</v>
      </c>
      <c r="M883" s="11">
        <f t="shared" si="251"/>
        <v>1.006977454</v>
      </c>
      <c r="N883" s="11">
        <f t="shared" ca="1" si="252"/>
        <v>1.0599652020000001</v>
      </c>
      <c r="O883" s="17">
        <f t="shared" si="262"/>
        <v>0</v>
      </c>
      <c r="P883" s="13">
        <f t="shared" ca="1" si="253"/>
        <v>0</v>
      </c>
      <c r="Q883" s="20">
        <f t="shared" si="254"/>
        <v>0</v>
      </c>
      <c r="R883" s="13">
        <f t="shared" si="263"/>
        <v>0</v>
      </c>
      <c r="S883" s="4" t="str">
        <f t="shared" si="264"/>
        <v>J=</v>
      </c>
      <c r="T883" s="34">
        <f t="shared" si="265"/>
        <v>44971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42">
        <f t="shared" si="255"/>
        <v>44934</v>
      </c>
      <c r="B884" s="72">
        <f t="shared" ca="1" si="266"/>
        <v>0</v>
      </c>
      <c r="C884" s="6">
        <f t="shared" si="256"/>
        <v>0</v>
      </c>
      <c r="D884" s="12">
        <f ca="1">IF(A884&lt;$B$1,VLOOKUP(A884,[1]DI!$A$4:$B$15000,2,FALSE),0)</f>
        <v>0</v>
      </c>
      <c r="E884" s="13">
        <f t="shared" ca="1" si="249"/>
        <v>1</v>
      </c>
      <c r="F884" s="13">
        <f ca="1">(TRUNC(PRODUCT($E$12:$E883),16))</f>
        <v>1.18481181059646</v>
      </c>
      <c r="G884" s="13">
        <f t="shared" ca="1" si="257"/>
        <v>1.1255829666505699</v>
      </c>
      <c r="H884" s="13">
        <f t="shared" ca="1" si="250"/>
        <v>1.0526205900000001</v>
      </c>
      <c r="I884" s="12">
        <f t="shared" si="258"/>
        <v>1.7500000000000002E-2</v>
      </c>
      <c r="J884" s="34">
        <f t="shared" si="259"/>
        <v>44788</v>
      </c>
      <c r="K884" s="2">
        <f t="shared" si="260"/>
        <v>100</v>
      </c>
      <c r="L884" s="17">
        <f t="shared" si="261"/>
        <v>101</v>
      </c>
      <c r="M884" s="11">
        <f t="shared" si="251"/>
        <v>1.006977454</v>
      </c>
      <c r="N884" s="11">
        <f t="shared" ca="1" si="252"/>
        <v>1.0599652020000001</v>
      </c>
      <c r="O884" s="17">
        <f t="shared" si="262"/>
        <v>0</v>
      </c>
      <c r="P884" s="13">
        <f t="shared" ca="1" si="253"/>
        <v>0</v>
      </c>
      <c r="Q884" s="20">
        <f t="shared" si="254"/>
        <v>0</v>
      </c>
      <c r="R884" s="13">
        <f t="shared" si="263"/>
        <v>0</v>
      </c>
      <c r="S884" s="4" t="str">
        <f t="shared" si="264"/>
        <v>J=</v>
      </c>
      <c r="T884" s="34">
        <f t="shared" si="265"/>
        <v>44971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42">
        <f t="shared" si="255"/>
        <v>44935</v>
      </c>
      <c r="B885" s="72">
        <f t="shared" ca="1" si="266"/>
        <v>0</v>
      </c>
      <c r="C885" s="6">
        <f t="shared" si="256"/>
        <v>0</v>
      </c>
      <c r="D885" s="12">
        <f ca="1">IF(A885&lt;$B$1,VLOOKUP(A885,[1]DI!$A$4:$B$15000,2,FALSE),0)</f>
        <v>0.13650000000000001</v>
      </c>
      <c r="E885" s="13">
        <f t="shared" ca="1" si="249"/>
        <v>1.00050788</v>
      </c>
      <c r="F885" s="13">
        <f ca="1">(TRUNC(PRODUCT($E$12:$E884),16))</f>
        <v>1.18481181059646</v>
      </c>
      <c r="G885" s="13">
        <f t="shared" ca="1" si="257"/>
        <v>1.1255829666505699</v>
      </c>
      <c r="H885" s="13">
        <f t="shared" ca="1" si="250"/>
        <v>1.0526205900000001</v>
      </c>
      <c r="I885" s="12">
        <f t="shared" si="258"/>
        <v>1.7500000000000002E-2</v>
      </c>
      <c r="J885" s="34">
        <f t="shared" si="259"/>
        <v>44788</v>
      </c>
      <c r="K885" s="2">
        <f t="shared" si="260"/>
        <v>101</v>
      </c>
      <c r="L885" s="17">
        <f t="shared" si="261"/>
        <v>101</v>
      </c>
      <c r="M885" s="11">
        <f t="shared" si="251"/>
        <v>1.006977454</v>
      </c>
      <c r="N885" s="11">
        <f t="shared" ca="1" si="252"/>
        <v>1.0599652020000001</v>
      </c>
      <c r="O885" s="17">
        <f t="shared" si="262"/>
        <v>0</v>
      </c>
      <c r="P885" s="13">
        <f t="shared" ca="1" si="253"/>
        <v>0</v>
      </c>
      <c r="Q885" s="20">
        <f t="shared" si="254"/>
        <v>0</v>
      </c>
      <c r="R885" s="13">
        <f t="shared" si="263"/>
        <v>0</v>
      </c>
      <c r="S885" s="4" t="str">
        <f t="shared" si="264"/>
        <v>J=</v>
      </c>
      <c r="T885" s="34">
        <f t="shared" si="265"/>
        <v>44971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42">
        <f t="shared" si="255"/>
        <v>44936</v>
      </c>
      <c r="B886" s="72">
        <f t="shared" ca="1" si="266"/>
        <v>0</v>
      </c>
      <c r="C886" s="6">
        <f t="shared" si="256"/>
        <v>0</v>
      </c>
      <c r="D886" s="12">
        <f ca="1">IF(A886&lt;$B$1,VLOOKUP(A886,[1]DI!$A$4:$B$15000,2,FALSE),0)</f>
        <v>0.13650000000000001</v>
      </c>
      <c r="E886" s="13">
        <f t="shared" ca="1" si="249"/>
        <v>1.00050788</v>
      </c>
      <c r="F886" s="13">
        <f ca="1">(TRUNC(PRODUCT($E$12:$E885),16))</f>
        <v>1.1854135528188201</v>
      </c>
      <c r="G886" s="13">
        <f t="shared" ca="1" si="257"/>
        <v>1.1255829666505699</v>
      </c>
      <c r="H886" s="13">
        <f t="shared" ca="1" si="250"/>
        <v>1.0531552</v>
      </c>
      <c r="I886" s="12">
        <f t="shared" si="258"/>
        <v>1.7500000000000002E-2</v>
      </c>
      <c r="J886" s="34">
        <f t="shared" si="259"/>
        <v>44788</v>
      </c>
      <c r="K886" s="2">
        <f t="shared" si="260"/>
        <v>102</v>
      </c>
      <c r="L886" s="17">
        <f t="shared" si="261"/>
        <v>102</v>
      </c>
      <c r="M886" s="11">
        <f t="shared" si="251"/>
        <v>1.00704678</v>
      </c>
      <c r="N886" s="11">
        <f t="shared" ca="1" si="252"/>
        <v>1.060576553</v>
      </c>
      <c r="O886" s="17">
        <f t="shared" si="262"/>
        <v>0</v>
      </c>
      <c r="P886" s="13">
        <f t="shared" ca="1" si="253"/>
        <v>0</v>
      </c>
      <c r="Q886" s="20">
        <f t="shared" si="254"/>
        <v>0</v>
      </c>
      <c r="R886" s="13">
        <f t="shared" si="263"/>
        <v>0</v>
      </c>
      <c r="S886" s="4" t="str">
        <f t="shared" si="264"/>
        <v>J=</v>
      </c>
      <c r="T886" s="34">
        <f t="shared" si="265"/>
        <v>44971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42">
        <f t="shared" si="255"/>
        <v>44937</v>
      </c>
      <c r="B887" s="72">
        <f t="shared" ca="1" si="266"/>
        <v>0</v>
      </c>
      <c r="C887" s="6">
        <f t="shared" si="256"/>
        <v>0</v>
      </c>
      <c r="D887" s="12">
        <f ca="1">IF(A887&lt;$B$1,VLOOKUP(A887,[1]DI!$A$4:$B$15000,2,FALSE),0)</f>
        <v>0.13650000000000001</v>
      </c>
      <c r="E887" s="13">
        <f t="shared" ca="1" si="249"/>
        <v>1.00050788</v>
      </c>
      <c r="F887" s="13">
        <f ca="1">(TRUNC(PRODUCT($E$12:$E886),16))</f>
        <v>1.1860156006540299</v>
      </c>
      <c r="G887" s="13">
        <f t="shared" ca="1" si="257"/>
        <v>1.1255829666505699</v>
      </c>
      <c r="H887" s="13">
        <f t="shared" ca="1" si="250"/>
        <v>1.05369008</v>
      </c>
      <c r="I887" s="12">
        <f t="shared" si="258"/>
        <v>1.7500000000000002E-2</v>
      </c>
      <c r="J887" s="34">
        <f t="shared" si="259"/>
        <v>44788</v>
      </c>
      <c r="K887" s="2">
        <f t="shared" si="260"/>
        <v>103</v>
      </c>
      <c r="L887" s="17">
        <f t="shared" si="261"/>
        <v>103</v>
      </c>
      <c r="M887" s="11">
        <f t="shared" si="251"/>
        <v>1.0071161120000001</v>
      </c>
      <c r="N887" s="11">
        <f t="shared" ca="1" si="252"/>
        <v>1.061188257</v>
      </c>
      <c r="O887" s="17">
        <f t="shared" si="262"/>
        <v>0</v>
      </c>
      <c r="P887" s="13">
        <f t="shared" ca="1" si="253"/>
        <v>0</v>
      </c>
      <c r="Q887" s="20">
        <f t="shared" si="254"/>
        <v>0</v>
      </c>
      <c r="R887" s="13">
        <f t="shared" si="263"/>
        <v>0</v>
      </c>
      <c r="S887" s="4" t="str">
        <f t="shared" si="264"/>
        <v>J=</v>
      </c>
      <c r="T887" s="34">
        <f t="shared" si="265"/>
        <v>44971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42">
        <f t="shared" si="255"/>
        <v>44938</v>
      </c>
      <c r="B888" s="72">
        <f t="shared" ca="1" si="266"/>
        <v>0</v>
      </c>
      <c r="C888" s="6">
        <f t="shared" si="256"/>
        <v>0</v>
      </c>
      <c r="D888" s="12">
        <f ca="1">IF(A888&lt;$B$1,VLOOKUP(A888,[1]DI!$A$4:$B$15000,2,FALSE),0)</f>
        <v>0.13650000000000001</v>
      </c>
      <c r="E888" s="13">
        <f t="shared" ca="1" si="249"/>
        <v>1.00050788</v>
      </c>
      <c r="F888" s="13">
        <f ca="1">(TRUNC(PRODUCT($E$12:$E887),16))</f>
        <v>1.1866179542572901</v>
      </c>
      <c r="G888" s="13">
        <f t="shared" ca="1" si="257"/>
        <v>1.1255829666505699</v>
      </c>
      <c r="H888" s="13">
        <f t="shared" ca="1" si="250"/>
        <v>1.05422522</v>
      </c>
      <c r="I888" s="12">
        <f t="shared" si="258"/>
        <v>1.7500000000000002E-2</v>
      </c>
      <c r="J888" s="34">
        <f t="shared" si="259"/>
        <v>44788</v>
      </c>
      <c r="K888" s="2">
        <f t="shared" si="260"/>
        <v>104</v>
      </c>
      <c r="L888" s="17">
        <f t="shared" si="261"/>
        <v>104</v>
      </c>
      <c r="M888" s="11">
        <f t="shared" si="251"/>
        <v>1.007185448</v>
      </c>
      <c r="N888" s="11">
        <f t="shared" ca="1" si="252"/>
        <v>1.0618003</v>
      </c>
      <c r="O888" s="17">
        <f t="shared" si="262"/>
        <v>0</v>
      </c>
      <c r="P888" s="13">
        <f t="shared" ca="1" si="253"/>
        <v>0</v>
      </c>
      <c r="Q888" s="20">
        <f t="shared" si="254"/>
        <v>0</v>
      </c>
      <c r="R888" s="13">
        <f t="shared" si="263"/>
        <v>0</v>
      </c>
      <c r="S888" s="4" t="str">
        <f t="shared" si="264"/>
        <v>J=</v>
      </c>
      <c r="T888" s="34">
        <f t="shared" si="265"/>
        <v>44971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42">
        <f t="shared" si="255"/>
        <v>44939</v>
      </c>
      <c r="B889" s="72">
        <f t="shared" ca="1" si="266"/>
        <v>0</v>
      </c>
      <c r="C889" s="6">
        <f t="shared" si="256"/>
        <v>0</v>
      </c>
      <c r="D889" s="12">
        <f ca="1">IF(A889&lt;$B$1,VLOOKUP(A889,[1]DI!$A$4:$B$15000,2,FALSE),0)</f>
        <v>0.13650000000000001</v>
      </c>
      <c r="E889" s="13">
        <f t="shared" ca="1" si="249"/>
        <v>1.00050788</v>
      </c>
      <c r="F889" s="13">
        <f ca="1">(TRUNC(PRODUCT($E$12:$E888),16))</f>
        <v>1.1872206137839001</v>
      </c>
      <c r="G889" s="13">
        <f t="shared" ca="1" si="257"/>
        <v>1.1255829666505699</v>
      </c>
      <c r="H889" s="13">
        <f t="shared" ca="1" si="250"/>
        <v>1.05476064</v>
      </c>
      <c r="I889" s="12">
        <f t="shared" si="258"/>
        <v>1.7500000000000002E-2</v>
      </c>
      <c r="J889" s="34">
        <f t="shared" si="259"/>
        <v>44788</v>
      </c>
      <c r="K889" s="2">
        <f t="shared" si="260"/>
        <v>105</v>
      </c>
      <c r="L889" s="17">
        <f t="shared" si="261"/>
        <v>105</v>
      </c>
      <c r="M889" s="11">
        <f t="shared" si="251"/>
        <v>1.0072547890000001</v>
      </c>
      <c r="N889" s="11">
        <f t="shared" ca="1" si="252"/>
        <v>1.0624127059999999</v>
      </c>
      <c r="O889" s="17">
        <f t="shared" si="262"/>
        <v>0</v>
      </c>
      <c r="P889" s="13">
        <f t="shared" ca="1" si="253"/>
        <v>0</v>
      </c>
      <c r="Q889" s="20">
        <f t="shared" si="254"/>
        <v>0</v>
      </c>
      <c r="R889" s="13">
        <f t="shared" si="263"/>
        <v>0</v>
      </c>
      <c r="S889" s="4" t="str">
        <f t="shared" si="264"/>
        <v>J=</v>
      </c>
      <c r="T889" s="34">
        <f t="shared" si="265"/>
        <v>44971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42">
        <f t="shared" si="255"/>
        <v>44940</v>
      </c>
      <c r="B890" s="72">
        <f t="shared" ca="1" si="266"/>
        <v>0</v>
      </c>
      <c r="C890" s="6">
        <f t="shared" si="256"/>
        <v>0</v>
      </c>
      <c r="D890" s="12">
        <f ca="1">IF(A890&lt;$B$1,VLOOKUP(A890,[1]DI!$A$4:$B$15000,2,FALSE),0)</f>
        <v>0</v>
      </c>
      <c r="E890" s="13">
        <f t="shared" ca="1" si="249"/>
        <v>1</v>
      </c>
      <c r="F890" s="13">
        <f ca="1">(TRUNC(PRODUCT($E$12:$E889),16))</f>
        <v>1.18782357938922</v>
      </c>
      <c r="G890" s="13">
        <f t="shared" ca="1" si="257"/>
        <v>1.1255829666505699</v>
      </c>
      <c r="H890" s="13">
        <f t="shared" ca="1" si="250"/>
        <v>1.05529633</v>
      </c>
      <c r="I890" s="12">
        <f t="shared" si="258"/>
        <v>1.7500000000000002E-2</v>
      </c>
      <c r="J890" s="34">
        <f t="shared" si="259"/>
        <v>44788</v>
      </c>
      <c r="K890" s="2">
        <f t="shared" si="260"/>
        <v>105</v>
      </c>
      <c r="L890" s="17">
        <f t="shared" si="261"/>
        <v>106</v>
      </c>
      <c r="M890" s="11">
        <f t="shared" si="251"/>
        <v>1.0073241340000001</v>
      </c>
      <c r="N890" s="11">
        <f t="shared" ca="1" si="252"/>
        <v>1.0630254619999999</v>
      </c>
      <c r="O890" s="17">
        <f t="shared" si="262"/>
        <v>0</v>
      </c>
      <c r="P890" s="13">
        <f t="shared" ca="1" si="253"/>
        <v>0</v>
      </c>
      <c r="Q890" s="20">
        <f t="shared" si="254"/>
        <v>0</v>
      </c>
      <c r="R890" s="13">
        <f t="shared" si="263"/>
        <v>0</v>
      </c>
      <c r="S890" s="4" t="str">
        <f t="shared" si="264"/>
        <v>J=</v>
      </c>
      <c r="T890" s="34">
        <f t="shared" si="265"/>
        <v>44971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42">
        <f t="shared" si="255"/>
        <v>44941</v>
      </c>
      <c r="B891" s="72">
        <f t="shared" ca="1" si="266"/>
        <v>0</v>
      </c>
      <c r="C891" s="6">
        <f t="shared" si="256"/>
        <v>0</v>
      </c>
      <c r="D891" s="12">
        <f ca="1">IF(A891&lt;$B$1,VLOOKUP(A891,[1]DI!$A$4:$B$15000,2,FALSE),0)</f>
        <v>0</v>
      </c>
      <c r="E891" s="13">
        <f t="shared" ca="1" si="249"/>
        <v>1</v>
      </c>
      <c r="F891" s="13">
        <f ca="1">(TRUNC(PRODUCT($E$12:$E890),16))</f>
        <v>1.18782357938922</v>
      </c>
      <c r="G891" s="13">
        <f t="shared" ca="1" si="257"/>
        <v>1.1255829666505699</v>
      </c>
      <c r="H891" s="13">
        <f t="shared" ca="1" si="250"/>
        <v>1.05529633</v>
      </c>
      <c r="I891" s="12">
        <f t="shared" si="258"/>
        <v>1.7500000000000002E-2</v>
      </c>
      <c r="J891" s="34">
        <f t="shared" si="259"/>
        <v>44788</v>
      </c>
      <c r="K891" s="2">
        <f t="shared" si="260"/>
        <v>105</v>
      </c>
      <c r="L891" s="17">
        <f t="shared" si="261"/>
        <v>106</v>
      </c>
      <c r="M891" s="11">
        <f t="shared" si="251"/>
        <v>1.0073241340000001</v>
      </c>
      <c r="N891" s="11">
        <f t="shared" ca="1" si="252"/>
        <v>1.0630254619999999</v>
      </c>
      <c r="O891" s="17">
        <f t="shared" si="262"/>
        <v>0</v>
      </c>
      <c r="P891" s="13">
        <f t="shared" ca="1" si="253"/>
        <v>0</v>
      </c>
      <c r="Q891" s="20">
        <f t="shared" si="254"/>
        <v>0</v>
      </c>
      <c r="R891" s="13">
        <f t="shared" si="263"/>
        <v>0</v>
      </c>
      <c r="S891" s="4" t="str">
        <f t="shared" si="264"/>
        <v>J=</v>
      </c>
      <c r="T891" s="34">
        <f t="shared" si="265"/>
        <v>44971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42">
        <f t="shared" si="255"/>
        <v>44942</v>
      </c>
      <c r="B892" s="72">
        <f t="shared" ca="1" si="266"/>
        <v>0</v>
      </c>
      <c r="C892" s="6">
        <f t="shared" si="256"/>
        <v>0</v>
      </c>
      <c r="D892" s="12">
        <f ca="1">IF(A892&lt;$B$1,VLOOKUP(A892,[1]DI!$A$4:$B$15000,2,FALSE),0)</f>
        <v>0.13650000000000001</v>
      </c>
      <c r="E892" s="13">
        <f t="shared" ca="1" si="249"/>
        <v>1.00050788</v>
      </c>
      <c r="F892" s="13">
        <f ca="1">(TRUNC(PRODUCT($E$12:$E891),16))</f>
        <v>1.18782357938922</v>
      </c>
      <c r="G892" s="13">
        <f t="shared" ca="1" si="257"/>
        <v>1.1255829666505699</v>
      </c>
      <c r="H892" s="13">
        <f t="shared" ca="1" si="250"/>
        <v>1.05529633</v>
      </c>
      <c r="I892" s="12">
        <f t="shared" si="258"/>
        <v>1.7500000000000002E-2</v>
      </c>
      <c r="J892" s="34">
        <f t="shared" si="259"/>
        <v>44788</v>
      </c>
      <c r="K892" s="2">
        <f t="shared" si="260"/>
        <v>106</v>
      </c>
      <c r="L892" s="17">
        <f t="shared" si="261"/>
        <v>106</v>
      </c>
      <c r="M892" s="11">
        <f t="shared" si="251"/>
        <v>1.0073241340000001</v>
      </c>
      <c r="N892" s="11">
        <f t="shared" ca="1" si="252"/>
        <v>1.0630254619999999</v>
      </c>
      <c r="O892" s="17">
        <f t="shared" si="262"/>
        <v>0</v>
      </c>
      <c r="P892" s="13">
        <f t="shared" ca="1" si="253"/>
        <v>0</v>
      </c>
      <c r="Q892" s="20">
        <f t="shared" si="254"/>
        <v>0</v>
      </c>
      <c r="R892" s="13">
        <f t="shared" si="263"/>
        <v>0</v>
      </c>
      <c r="S892" s="4" t="str">
        <f t="shared" si="264"/>
        <v>J=</v>
      </c>
      <c r="T892" s="34">
        <f t="shared" si="265"/>
        <v>44971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42">
        <f t="shared" si="255"/>
        <v>44943</v>
      </c>
      <c r="B893" s="72">
        <f t="shared" ca="1" si="266"/>
        <v>0</v>
      </c>
      <c r="C893" s="6">
        <f t="shared" si="256"/>
        <v>0</v>
      </c>
      <c r="D893" s="12">
        <f ca="1">IF(A893&lt;$B$1,VLOOKUP(A893,[1]DI!$A$4:$B$15000,2,FALSE),0)</f>
        <v>0.13650000000000001</v>
      </c>
      <c r="E893" s="13">
        <f t="shared" ca="1" si="249"/>
        <v>1.00050788</v>
      </c>
      <c r="F893" s="13">
        <f ca="1">(TRUNC(PRODUCT($E$12:$E892),16))</f>
        <v>1.1884268512287199</v>
      </c>
      <c r="G893" s="13">
        <f t="shared" ca="1" si="257"/>
        <v>1.1255829666505699</v>
      </c>
      <c r="H893" s="13">
        <f t="shared" ca="1" si="250"/>
        <v>1.0558323000000001</v>
      </c>
      <c r="I893" s="12">
        <f t="shared" si="258"/>
        <v>1.7500000000000002E-2</v>
      </c>
      <c r="J893" s="34">
        <f t="shared" si="259"/>
        <v>44788</v>
      </c>
      <c r="K893" s="2">
        <f t="shared" si="260"/>
        <v>107</v>
      </c>
      <c r="L893" s="17">
        <f t="shared" si="261"/>
        <v>107</v>
      </c>
      <c r="M893" s="11">
        <f t="shared" si="251"/>
        <v>1.0073934849999999</v>
      </c>
      <c r="N893" s="11">
        <f t="shared" ca="1" si="252"/>
        <v>1.0636385799999999</v>
      </c>
      <c r="O893" s="17">
        <f t="shared" si="262"/>
        <v>0</v>
      </c>
      <c r="P893" s="13">
        <f t="shared" ca="1" si="253"/>
        <v>0</v>
      </c>
      <c r="Q893" s="20">
        <f t="shared" si="254"/>
        <v>0</v>
      </c>
      <c r="R893" s="13">
        <f t="shared" si="263"/>
        <v>0</v>
      </c>
      <c r="S893" s="4" t="str">
        <f t="shared" si="264"/>
        <v>J=</v>
      </c>
      <c r="T893" s="34">
        <f t="shared" si="265"/>
        <v>44971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42">
        <f t="shared" si="255"/>
        <v>44944</v>
      </c>
      <c r="B894" s="72">
        <f t="shared" ca="1" si="266"/>
        <v>0</v>
      </c>
      <c r="C894" s="6">
        <f t="shared" si="256"/>
        <v>0</v>
      </c>
      <c r="D894" s="12">
        <f ca="1">IF(A894&lt;$B$1,VLOOKUP(A894,[1]DI!$A$4:$B$15000,2,FALSE),0)</f>
        <v>0.13650000000000001</v>
      </c>
      <c r="E894" s="13">
        <f t="shared" ca="1" si="249"/>
        <v>1.00050788</v>
      </c>
      <c r="F894" s="13">
        <f ca="1">(TRUNC(PRODUCT($E$12:$E893),16))</f>
        <v>1.1890304294579299</v>
      </c>
      <c r="G894" s="13">
        <f t="shared" ca="1" si="257"/>
        <v>1.1255829666505699</v>
      </c>
      <c r="H894" s="13">
        <f t="shared" ca="1" si="250"/>
        <v>1.0563685300000001</v>
      </c>
      <c r="I894" s="12">
        <f t="shared" si="258"/>
        <v>1.7500000000000002E-2</v>
      </c>
      <c r="J894" s="34">
        <f t="shared" si="259"/>
        <v>44788</v>
      </c>
      <c r="K894" s="2">
        <f t="shared" si="260"/>
        <v>108</v>
      </c>
      <c r="L894" s="17">
        <f t="shared" si="261"/>
        <v>108</v>
      </c>
      <c r="M894" s="11">
        <f t="shared" si="251"/>
        <v>1.0074628400000001</v>
      </c>
      <c r="N894" s="11">
        <f t="shared" ca="1" si="252"/>
        <v>1.0642520390000001</v>
      </c>
      <c r="O894" s="17">
        <f t="shared" si="262"/>
        <v>0</v>
      </c>
      <c r="P894" s="13">
        <f t="shared" ca="1" si="253"/>
        <v>0</v>
      </c>
      <c r="Q894" s="20">
        <f t="shared" si="254"/>
        <v>0</v>
      </c>
      <c r="R894" s="13">
        <f t="shared" si="263"/>
        <v>0</v>
      </c>
      <c r="S894" s="4" t="str">
        <f t="shared" si="264"/>
        <v>J=</v>
      </c>
      <c r="T894" s="34">
        <f t="shared" si="265"/>
        <v>44971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42">
        <f t="shared" si="255"/>
        <v>44945</v>
      </c>
      <c r="B895" s="72">
        <f t="shared" ca="1" si="266"/>
        <v>0</v>
      </c>
      <c r="C895" s="6">
        <f t="shared" si="256"/>
        <v>0</v>
      </c>
      <c r="D895" s="12">
        <f ca="1">IF(A895&lt;$B$1,VLOOKUP(A895,[1]DI!$A$4:$B$15000,2,FALSE),0)</f>
        <v>0.13650000000000001</v>
      </c>
      <c r="E895" s="13">
        <f t="shared" ca="1" si="249"/>
        <v>1.00050788</v>
      </c>
      <c r="F895" s="13">
        <f ca="1">(TRUNC(PRODUCT($E$12:$E894),16))</f>
        <v>1.1896343142324399</v>
      </c>
      <c r="G895" s="13">
        <f t="shared" ca="1" si="257"/>
        <v>1.1255829666505699</v>
      </c>
      <c r="H895" s="13">
        <f t="shared" ca="1" si="250"/>
        <v>1.05690504</v>
      </c>
      <c r="I895" s="12">
        <f t="shared" si="258"/>
        <v>1.7500000000000002E-2</v>
      </c>
      <c r="J895" s="34">
        <f t="shared" si="259"/>
        <v>44788</v>
      </c>
      <c r="K895" s="2">
        <f t="shared" si="260"/>
        <v>109</v>
      </c>
      <c r="L895" s="17">
        <f t="shared" si="261"/>
        <v>109</v>
      </c>
      <c r="M895" s="11">
        <f t="shared" si="251"/>
        <v>1.0075322</v>
      </c>
      <c r="N895" s="11">
        <f t="shared" ca="1" si="252"/>
        <v>1.0648658600000001</v>
      </c>
      <c r="O895" s="17">
        <f t="shared" si="262"/>
        <v>0</v>
      </c>
      <c r="P895" s="13">
        <f t="shared" ca="1" si="253"/>
        <v>0</v>
      </c>
      <c r="Q895" s="20">
        <f t="shared" si="254"/>
        <v>0</v>
      </c>
      <c r="R895" s="13">
        <f t="shared" si="263"/>
        <v>0</v>
      </c>
      <c r="S895" s="4" t="str">
        <f t="shared" si="264"/>
        <v>J=</v>
      </c>
      <c r="T895" s="34">
        <f t="shared" si="265"/>
        <v>44971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42">
        <f t="shared" si="255"/>
        <v>44946</v>
      </c>
      <c r="B896" s="72">
        <f t="shared" ca="1" si="266"/>
        <v>0</v>
      </c>
      <c r="C896" s="6">
        <f t="shared" si="256"/>
        <v>0</v>
      </c>
      <c r="D896" s="12">
        <f ca="1">IF(A896&lt;$B$1,VLOOKUP(A896,[1]DI!$A$4:$B$15000,2,FALSE),0)</f>
        <v>0.13650000000000001</v>
      </c>
      <c r="E896" s="13">
        <f t="shared" ca="1" si="249"/>
        <v>1.00050788</v>
      </c>
      <c r="F896" s="13">
        <f ca="1">(TRUNC(PRODUCT($E$12:$E895),16))</f>
        <v>1.1902385057079501</v>
      </c>
      <c r="G896" s="13">
        <f t="shared" ca="1" si="257"/>
        <v>1.1255829666505699</v>
      </c>
      <c r="H896" s="13">
        <f t="shared" ca="1" si="250"/>
        <v>1.05744182</v>
      </c>
      <c r="I896" s="12">
        <f t="shared" si="258"/>
        <v>1.7500000000000002E-2</v>
      </c>
      <c r="J896" s="34">
        <f t="shared" si="259"/>
        <v>44788</v>
      </c>
      <c r="K896" s="2">
        <f t="shared" si="260"/>
        <v>110</v>
      </c>
      <c r="L896" s="17">
        <f t="shared" si="261"/>
        <v>110</v>
      </c>
      <c r="M896" s="11">
        <f t="shared" si="251"/>
        <v>1.0076015650000001</v>
      </c>
      <c r="N896" s="11">
        <f t="shared" ca="1" si="252"/>
        <v>1.065480033</v>
      </c>
      <c r="O896" s="17">
        <f t="shared" si="262"/>
        <v>0</v>
      </c>
      <c r="P896" s="13">
        <f t="shared" ca="1" si="253"/>
        <v>0</v>
      </c>
      <c r="Q896" s="20">
        <f t="shared" si="254"/>
        <v>0</v>
      </c>
      <c r="R896" s="13">
        <f t="shared" si="263"/>
        <v>0</v>
      </c>
      <c r="S896" s="4" t="str">
        <f t="shared" si="264"/>
        <v>J=</v>
      </c>
      <c r="T896" s="34">
        <f t="shared" si="265"/>
        <v>44971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42">
        <f t="shared" si="255"/>
        <v>44947</v>
      </c>
      <c r="B897" s="72">
        <f t="shared" ca="1" si="266"/>
        <v>0</v>
      </c>
      <c r="C897" s="6">
        <f t="shared" si="256"/>
        <v>0</v>
      </c>
      <c r="D897" s="12">
        <f ca="1">IF(A897&lt;$B$1,VLOOKUP(A897,[1]DI!$A$4:$B$15000,2,FALSE),0)</f>
        <v>0</v>
      </c>
      <c r="E897" s="13">
        <f t="shared" ca="1" si="249"/>
        <v>1</v>
      </c>
      <c r="F897" s="13">
        <f ca="1">(TRUNC(PRODUCT($E$12:$E896),16))</f>
        <v>1.19084300404023</v>
      </c>
      <c r="G897" s="13">
        <f t="shared" ca="1" si="257"/>
        <v>1.1255829666505699</v>
      </c>
      <c r="H897" s="13">
        <f t="shared" ca="1" si="250"/>
        <v>1.0579788800000001</v>
      </c>
      <c r="I897" s="12">
        <f t="shared" si="258"/>
        <v>1.7500000000000002E-2</v>
      </c>
      <c r="J897" s="34">
        <f t="shared" si="259"/>
        <v>44788</v>
      </c>
      <c r="K897" s="2">
        <f t="shared" si="260"/>
        <v>110</v>
      </c>
      <c r="L897" s="17">
        <f t="shared" si="261"/>
        <v>111</v>
      </c>
      <c r="M897" s="11">
        <f t="shared" si="251"/>
        <v>1.0076709340000001</v>
      </c>
      <c r="N897" s="11">
        <f t="shared" ca="1" si="252"/>
        <v>1.0660945660000001</v>
      </c>
      <c r="O897" s="17">
        <f t="shared" si="262"/>
        <v>0</v>
      </c>
      <c r="P897" s="13">
        <f t="shared" ca="1" si="253"/>
        <v>0</v>
      </c>
      <c r="Q897" s="20">
        <f t="shared" si="254"/>
        <v>0</v>
      </c>
      <c r="R897" s="13">
        <f t="shared" si="263"/>
        <v>0</v>
      </c>
      <c r="S897" s="4" t="str">
        <f t="shared" si="264"/>
        <v>J=</v>
      </c>
      <c r="T897" s="34">
        <f t="shared" si="265"/>
        <v>44971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42">
        <f t="shared" si="255"/>
        <v>44948</v>
      </c>
      <c r="B898" s="72">
        <f t="shared" ca="1" si="266"/>
        <v>0</v>
      </c>
      <c r="C898" s="6">
        <f t="shared" si="256"/>
        <v>0</v>
      </c>
      <c r="D898" s="12">
        <f ca="1">IF(A898&lt;$B$1,VLOOKUP(A898,[1]DI!$A$4:$B$15000,2,FALSE),0)</f>
        <v>0</v>
      </c>
      <c r="E898" s="13">
        <f t="shared" ca="1" si="249"/>
        <v>1</v>
      </c>
      <c r="F898" s="13">
        <f ca="1">(TRUNC(PRODUCT($E$12:$E897),16))</f>
        <v>1.19084300404023</v>
      </c>
      <c r="G898" s="13">
        <f t="shared" ca="1" si="257"/>
        <v>1.1255829666505699</v>
      </c>
      <c r="H898" s="13">
        <f t="shared" ca="1" si="250"/>
        <v>1.0579788800000001</v>
      </c>
      <c r="I898" s="12">
        <f t="shared" si="258"/>
        <v>1.7500000000000002E-2</v>
      </c>
      <c r="J898" s="34">
        <f t="shared" si="259"/>
        <v>44788</v>
      </c>
      <c r="K898" s="2">
        <f t="shared" si="260"/>
        <v>110</v>
      </c>
      <c r="L898" s="17">
        <f t="shared" si="261"/>
        <v>111</v>
      </c>
      <c r="M898" s="11">
        <f t="shared" si="251"/>
        <v>1.0076709340000001</v>
      </c>
      <c r="N898" s="11">
        <f t="shared" ca="1" si="252"/>
        <v>1.0660945660000001</v>
      </c>
      <c r="O898" s="17">
        <f t="shared" si="262"/>
        <v>0</v>
      </c>
      <c r="P898" s="13">
        <f t="shared" ca="1" si="253"/>
        <v>0</v>
      </c>
      <c r="Q898" s="20">
        <f t="shared" si="254"/>
        <v>0</v>
      </c>
      <c r="R898" s="13">
        <f t="shared" si="263"/>
        <v>0</v>
      </c>
      <c r="S898" s="4" t="str">
        <f t="shared" si="264"/>
        <v>J=</v>
      </c>
      <c r="T898" s="34">
        <f t="shared" si="265"/>
        <v>44971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42">
        <f t="shared" si="255"/>
        <v>44949</v>
      </c>
      <c r="B899" s="72">
        <f t="shared" ca="1" si="266"/>
        <v>0</v>
      </c>
      <c r="C899" s="6">
        <f t="shared" si="256"/>
        <v>0</v>
      </c>
      <c r="D899" s="12">
        <f ca="1">IF(A899&lt;$B$1,VLOOKUP(A899,[1]DI!$A$4:$B$15000,2,FALSE),0)</f>
        <v>0.13650000000000001</v>
      </c>
      <c r="E899" s="13">
        <f t="shared" ca="1" si="249"/>
        <v>1.00050788</v>
      </c>
      <c r="F899" s="13">
        <f ca="1">(TRUNC(PRODUCT($E$12:$E898),16))</f>
        <v>1.19084300404023</v>
      </c>
      <c r="G899" s="13">
        <f t="shared" ca="1" si="257"/>
        <v>1.1255829666505699</v>
      </c>
      <c r="H899" s="13">
        <f t="shared" ca="1" si="250"/>
        <v>1.0579788800000001</v>
      </c>
      <c r="I899" s="12">
        <f t="shared" si="258"/>
        <v>1.7500000000000002E-2</v>
      </c>
      <c r="J899" s="34">
        <f t="shared" si="259"/>
        <v>44788</v>
      </c>
      <c r="K899" s="2">
        <f t="shared" si="260"/>
        <v>111</v>
      </c>
      <c r="L899" s="17">
        <f t="shared" si="261"/>
        <v>111</v>
      </c>
      <c r="M899" s="11">
        <f t="shared" si="251"/>
        <v>1.0076709340000001</v>
      </c>
      <c r="N899" s="11">
        <f t="shared" ca="1" si="252"/>
        <v>1.0660945660000001</v>
      </c>
      <c r="O899" s="17">
        <f t="shared" si="262"/>
        <v>0</v>
      </c>
      <c r="P899" s="13">
        <f t="shared" ca="1" si="253"/>
        <v>0</v>
      </c>
      <c r="Q899" s="20">
        <f t="shared" si="254"/>
        <v>0</v>
      </c>
      <c r="R899" s="13">
        <f t="shared" si="263"/>
        <v>0</v>
      </c>
      <c r="S899" s="4" t="str">
        <f t="shared" si="264"/>
        <v>J=</v>
      </c>
      <c r="T899" s="34">
        <f t="shared" si="265"/>
        <v>44971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42">
        <f t="shared" si="255"/>
        <v>44950</v>
      </c>
      <c r="B900" s="72">
        <f t="shared" ca="1" si="266"/>
        <v>0</v>
      </c>
      <c r="C900" s="6">
        <f t="shared" si="256"/>
        <v>0</v>
      </c>
      <c r="D900" s="12">
        <f ca="1">IF(A900&lt;$B$1,VLOOKUP(A900,[1]DI!$A$4:$B$15000,2,FALSE),0)</f>
        <v>0.13650000000000001</v>
      </c>
      <c r="E900" s="13">
        <f t="shared" ca="1" si="249"/>
        <v>1.00050788</v>
      </c>
      <c r="F900" s="13">
        <f ca="1">(TRUNC(PRODUCT($E$12:$E899),16))</f>
        <v>1.19144780938512</v>
      </c>
      <c r="G900" s="13">
        <f t="shared" ca="1" si="257"/>
        <v>1.1255829666505699</v>
      </c>
      <c r="H900" s="13">
        <f t="shared" ca="1" si="250"/>
        <v>1.0585161999999999</v>
      </c>
      <c r="I900" s="12">
        <f t="shared" si="258"/>
        <v>1.7500000000000002E-2</v>
      </c>
      <c r="J900" s="34">
        <f t="shared" si="259"/>
        <v>44788</v>
      </c>
      <c r="K900" s="2">
        <f t="shared" si="260"/>
        <v>112</v>
      </c>
      <c r="L900" s="17">
        <f t="shared" si="261"/>
        <v>112</v>
      </c>
      <c r="M900" s="11">
        <f t="shared" si="251"/>
        <v>1.007740308</v>
      </c>
      <c r="N900" s="11">
        <f t="shared" ca="1" si="252"/>
        <v>1.066709441</v>
      </c>
      <c r="O900" s="17">
        <f t="shared" si="262"/>
        <v>0</v>
      </c>
      <c r="P900" s="13">
        <f t="shared" ca="1" si="253"/>
        <v>0</v>
      </c>
      <c r="Q900" s="20">
        <f t="shared" si="254"/>
        <v>0</v>
      </c>
      <c r="R900" s="13">
        <f t="shared" si="263"/>
        <v>0</v>
      </c>
      <c r="S900" s="4" t="str">
        <f t="shared" si="264"/>
        <v>J=</v>
      </c>
      <c r="T900" s="34">
        <f t="shared" si="265"/>
        <v>44971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42">
        <f t="shared" si="255"/>
        <v>44951</v>
      </c>
      <c r="B901" s="72">
        <f t="shared" ca="1" si="266"/>
        <v>0</v>
      </c>
      <c r="C901" s="6">
        <f t="shared" si="256"/>
        <v>0</v>
      </c>
      <c r="D901" s="12">
        <f ca="1">IF(A901&lt;$B$1,VLOOKUP(A901,[1]DI!$A$4:$B$15000,2,FALSE),0)</f>
        <v>0.13650000000000001</v>
      </c>
      <c r="E901" s="13">
        <f t="shared" ca="1" si="249"/>
        <v>1.00050788</v>
      </c>
      <c r="F901" s="13">
        <f ca="1">(TRUNC(PRODUCT($E$12:$E900),16))</f>
        <v>1.1920529218985501</v>
      </c>
      <c r="G901" s="13">
        <f t="shared" ca="1" si="257"/>
        <v>1.1255829666505699</v>
      </c>
      <c r="H901" s="13">
        <f t="shared" ca="1" si="250"/>
        <v>1.0590538</v>
      </c>
      <c r="I901" s="12">
        <f t="shared" si="258"/>
        <v>1.7500000000000002E-2</v>
      </c>
      <c r="J901" s="34">
        <f t="shared" si="259"/>
        <v>44788</v>
      </c>
      <c r="K901" s="2">
        <f t="shared" si="260"/>
        <v>113</v>
      </c>
      <c r="L901" s="17">
        <f t="shared" si="261"/>
        <v>113</v>
      </c>
      <c r="M901" s="11">
        <f t="shared" si="251"/>
        <v>1.007809687</v>
      </c>
      <c r="N901" s="11">
        <f t="shared" ca="1" si="252"/>
        <v>1.0673246789999999</v>
      </c>
      <c r="O901" s="17">
        <f t="shared" si="262"/>
        <v>0</v>
      </c>
      <c r="P901" s="13">
        <f t="shared" ca="1" si="253"/>
        <v>0</v>
      </c>
      <c r="Q901" s="20">
        <f t="shared" si="254"/>
        <v>0</v>
      </c>
      <c r="R901" s="13">
        <f t="shared" si="263"/>
        <v>0</v>
      </c>
      <c r="S901" s="4" t="str">
        <f t="shared" si="264"/>
        <v>J=</v>
      </c>
      <c r="T901" s="34">
        <f t="shared" si="265"/>
        <v>44971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42">
        <f t="shared" si="255"/>
        <v>44952</v>
      </c>
      <c r="B902" s="72">
        <f t="shared" ca="1" si="266"/>
        <v>0</v>
      </c>
      <c r="C902" s="6">
        <f t="shared" si="256"/>
        <v>0</v>
      </c>
      <c r="D902" s="12">
        <f ca="1">IF(A902&lt;$B$1,VLOOKUP(A902,[1]DI!$A$4:$B$15000,2,FALSE),0)</f>
        <v>0.13650000000000001</v>
      </c>
      <c r="E902" s="13">
        <f t="shared" ca="1" si="249"/>
        <v>1.00050788</v>
      </c>
      <c r="F902" s="13">
        <f ca="1">(TRUNC(PRODUCT($E$12:$E901),16))</f>
        <v>1.19265834173653</v>
      </c>
      <c r="G902" s="13">
        <f t="shared" ca="1" si="257"/>
        <v>1.1255829666505699</v>
      </c>
      <c r="H902" s="13">
        <f t="shared" ca="1" si="250"/>
        <v>1.05959168</v>
      </c>
      <c r="I902" s="12">
        <f t="shared" si="258"/>
        <v>1.7500000000000002E-2</v>
      </c>
      <c r="J902" s="34">
        <f t="shared" si="259"/>
        <v>44788</v>
      </c>
      <c r="K902" s="2">
        <f t="shared" si="260"/>
        <v>114</v>
      </c>
      <c r="L902" s="17">
        <f t="shared" si="261"/>
        <v>114</v>
      </c>
      <c r="M902" s="11">
        <f t="shared" si="251"/>
        <v>1.0078790710000001</v>
      </c>
      <c r="N902" s="11">
        <f t="shared" ca="1" si="252"/>
        <v>1.067940278</v>
      </c>
      <c r="O902" s="17">
        <f t="shared" si="262"/>
        <v>0</v>
      </c>
      <c r="P902" s="13">
        <f t="shared" ca="1" si="253"/>
        <v>0</v>
      </c>
      <c r="Q902" s="20">
        <f t="shared" si="254"/>
        <v>0</v>
      </c>
      <c r="R902" s="13">
        <f t="shared" si="263"/>
        <v>0</v>
      </c>
      <c r="S902" s="4" t="str">
        <f t="shared" si="264"/>
        <v>J=</v>
      </c>
      <c r="T902" s="34">
        <f t="shared" si="265"/>
        <v>44971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42">
        <f t="shared" si="255"/>
        <v>44953</v>
      </c>
      <c r="B903" s="72">
        <f t="shared" ca="1" si="266"/>
        <v>0</v>
      </c>
      <c r="C903" s="6">
        <f t="shared" si="256"/>
        <v>0</v>
      </c>
      <c r="D903" s="12">
        <f ca="1">IF(A903&lt;$B$1,VLOOKUP(A903,[1]DI!$A$4:$B$15000,2,FALSE),0)</f>
        <v>0.13650000000000001</v>
      </c>
      <c r="E903" s="13">
        <f t="shared" ca="1" si="249"/>
        <v>1.00050788</v>
      </c>
      <c r="F903" s="13">
        <f ca="1">(TRUNC(PRODUCT($E$12:$E902),16))</f>
        <v>1.1932640690551299</v>
      </c>
      <c r="G903" s="13">
        <f t="shared" ca="1" si="257"/>
        <v>1.1255829666505699</v>
      </c>
      <c r="H903" s="13">
        <f t="shared" ca="1" si="250"/>
        <v>1.06012982</v>
      </c>
      <c r="I903" s="12">
        <f t="shared" si="258"/>
        <v>1.7500000000000002E-2</v>
      </c>
      <c r="J903" s="34">
        <f t="shared" si="259"/>
        <v>44788</v>
      </c>
      <c r="K903" s="2">
        <f t="shared" si="260"/>
        <v>115</v>
      </c>
      <c r="L903" s="17">
        <f t="shared" si="261"/>
        <v>115</v>
      </c>
      <c r="M903" s="11">
        <f t="shared" si="251"/>
        <v>1.0079484599999999</v>
      </c>
      <c r="N903" s="11">
        <f t="shared" ca="1" si="252"/>
        <v>1.068556219</v>
      </c>
      <c r="O903" s="17">
        <f t="shared" si="262"/>
        <v>0</v>
      </c>
      <c r="P903" s="13">
        <f t="shared" ca="1" si="253"/>
        <v>0</v>
      </c>
      <c r="Q903" s="20">
        <f t="shared" si="254"/>
        <v>0</v>
      </c>
      <c r="R903" s="13">
        <f t="shared" si="263"/>
        <v>0</v>
      </c>
      <c r="S903" s="4" t="str">
        <f t="shared" si="264"/>
        <v>J=</v>
      </c>
      <c r="T903" s="34">
        <f t="shared" si="265"/>
        <v>44971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42">
        <f t="shared" si="255"/>
        <v>44954</v>
      </c>
      <c r="B904" s="72">
        <f t="shared" ca="1" si="266"/>
        <v>0</v>
      </c>
      <c r="C904" s="6">
        <f t="shared" si="256"/>
        <v>0</v>
      </c>
      <c r="D904" s="12">
        <f ca="1">IF(A904&lt;$B$1,VLOOKUP(A904,[1]DI!$A$4:$B$15000,2,FALSE),0)</f>
        <v>0</v>
      </c>
      <c r="E904" s="13">
        <f t="shared" ca="1" si="249"/>
        <v>1</v>
      </c>
      <c r="F904" s="13">
        <f ca="1">(TRUNC(PRODUCT($E$12:$E903),16))</f>
        <v>1.19387010401052</v>
      </c>
      <c r="G904" s="13">
        <f t="shared" ca="1" si="257"/>
        <v>1.1255829666505699</v>
      </c>
      <c r="H904" s="13">
        <f t="shared" ca="1" si="250"/>
        <v>1.06066824</v>
      </c>
      <c r="I904" s="12">
        <f t="shared" si="258"/>
        <v>1.7500000000000002E-2</v>
      </c>
      <c r="J904" s="34">
        <f t="shared" si="259"/>
        <v>44788</v>
      </c>
      <c r="K904" s="2">
        <f t="shared" si="260"/>
        <v>115</v>
      </c>
      <c r="L904" s="17">
        <f t="shared" si="261"/>
        <v>116</v>
      </c>
      <c r="M904" s="11">
        <f t="shared" si="251"/>
        <v>1.0080178529999999</v>
      </c>
      <c r="N904" s="11">
        <f t="shared" ca="1" si="252"/>
        <v>1.0691725219999999</v>
      </c>
      <c r="O904" s="17">
        <f t="shared" si="262"/>
        <v>0</v>
      </c>
      <c r="P904" s="13">
        <f t="shared" ca="1" si="253"/>
        <v>0</v>
      </c>
      <c r="Q904" s="20">
        <f t="shared" si="254"/>
        <v>0</v>
      </c>
      <c r="R904" s="13">
        <f t="shared" si="263"/>
        <v>0</v>
      </c>
      <c r="S904" s="4" t="str">
        <f t="shared" si="264"/>
        <v>J=</v>
      </c>
      <c r="T904" s="34">
        <f t="shared" si="265"/>
        <v>44971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42">
        <f t="shared" si="255"/>
        <v>44955</v>
      </c>
      <c r="B905" s="72">
        <f t="shared" ca="1" si="266"/>
        <v>0</v>
      </c>
      <c r="C905" s="6">
        <f t="shared" si="256"/>
        <v>0</v>
      </c>
      <c r="D905" s="12">
        <f ca="1">IF(A905&lt;$B$1,VLOOKUP(A905,[1]DI!$A$4:$B$15000,2,FALSE),0)</f>
        <v>0</v>
      </c>
      <c r="E905" s="13">
        <f t="shared" ca="1" si="249"/>
        <v>1</v>
      </c>
      <c r="F905" s="13">
        <f ca="1">(TRUNC(PRODUCT($E$12:$E904),16))</f>
        <v>1.19387010401052</v>
      </c>
      <c r="G905" s="13">
        <f t="shared" ca="1" si="257"/>
        <v>1.1255829666505699</v>
      </c>
      <c r="H905" s="13">
        <f t="shared" ca="1" si="250"/>
        <v>1.06066824</v>
      </c>
      <c r="I905" s="12">
        <f t="shared" si="258"/>
        <v>1.7500000000000002E-2</v>
      </c>
      <c r="J905" s="34">
        <f t="shared" si="259"/>
        <v>44788</v>
      </c>
      <c r="K905" s="2">
        <f t="shared" si="260"/>
        <v>115</v>
      </c>
      <c r="L905" s="17">
        <f t="shared" si="261"/>
        <v>116</v>
      </c>
      <c r="M905" s="11">
        <f t="shared" si="251"/>
        <v>1.0080178529999999</v>
      </c>
      <c r="N905" s="11">
        <f t="shared" ca="1" si="252"/>
        <v>1.0691725219999999</v>
      </c>
      <c r="O905" s="17">
        <f t="shared" si="262"/>
        <v>0</v>
      </c>
      <c r="P905" s="13">
        <f t="shared" ca="1" si="253"/>
        <v>0</v>
      </c>
      <c r="Q905" s="20">
        <f t="shared" si="254"/>
        <v>0</v>
      </c>
      <c r="R905" s="13">
        <f t="shared" si="263"/>
        <v>0</v>
      </c>
      <c r="S905" s="4" t="str">
        <f t="shared" si="264"/>
        <v>J=</v>
      </c>
      <c r="T905" s="34">
        <f t="shared" si="265"/>
        <v>44971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42">
        <f t="shared" si="255"/>
        <v>44956</v>
      </c>
      <c r="B906" s="72">
        <f t="shared" ca="1" si="266"/>
        <v>0</v>
      </c>
      <c r="C906" s="6">
        <f t="shared" si="256"/>
        <v>0</v>
      </c>
      <c r="D906" s="12">
        <f ca="1">IF(A906&lt;$B$1,VLOOKUP(A906,[1]DI!$A$4:$B$15000,2,FALSE),0)</f>
        <v>0.13650000000000001</v>
      </c>
      <c r="E906" s="13">
        <f t="shared" ca="1" si="249"/>
        <v>1.00050788</v>
      </c>
      <c r="F906" s="13">
        <f ca="1">(TRUNC(PRODUCT($E$12:$E905),16))</f>
        <v>1.19387010401052</v>
      </c>
      <c r="G906" s="13">
        <f t="shared" ca="1" si="257"/>
        <v>1.1255829666505699</v>
      </c>
      <c r="H906" s="13">
        <f t="shared" ca="1" si="250"/>
        <v>1.06066824</v>
      </c>
      <c r="I906" s="12">
        <f t="shared" si="258"/>
        <v>1.7500000000000002E-2</v>
      </c>
      <c r="J906" s="34">
        <f t="shared" si="259"/>
        <v>44788</v>
      </c>
      <c r="K906" s="2">
        <f t="shared" si="260"/>
        <v>116</v>
      </c>
      <c r="L906" s="17">
        <f t="shared" si="261"/>
        <v>116</v>
      </c>
      <c r="M906" s="11">
        <f t="shared" si="251"/>
        <v>1.0080178529999999</v>
      </c>
      <c r="N906" s="11">
        <f t="shared" ca="1" si="252"/>
        <v>1.0691725219999999</v>
      </c>
      <c r="O906" s="17">
        <f t="shared" si="262"/>
        <v>0</v>
      </c>
      <c r="P906" s="13">
        <f t="shared" ca="1" si="253"/>
        <v>0</v>
      </c>
      <c r="Q906" s="20">
        <f t="shared" si="254"/>
        <v>0</v>
      </c>
      <c r="R906" s="13">
        <f t="shared" si="263"/>
        <v>0</v>
      </c>
      <c r="S906" s="4" t="str">
        <f t="shared" si="264"/>
        <v>J=</v>
      </c>
      <c r="T906" s="34">
        <f t="shared" si="265"/>
        <v>44971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42">
        <f t="shared" si="255"/>
        <v>44957</v>
      </c>
      <c r="B907" s="72">
        <f t="shared" ca="1" si="266"/>
        <v>0</v>
      </c>
      <c r="C907" s="6">
        <f t="shared" si="256"/>
        <v>0</v>
      </c>
      <c r="D907" s="12">
        <f ca="1">IF(A907&lt;$B$1,VLOOKUP(A907,[1]DI!$A$4:$B$15000,2,FALSE),0)</f>
        <v>0.13650000000000001</v>
      </c>
      <c r="E907" s="13">
        <f t="shared" ca="1" si="249"/>
        <v>1.00050788</v>
      </c>
      <c r="F907" s="13">
        <f ca="1">(TRUNC(PRODUCT($E$12:$E906),16))</f>
        <v>1.1944764467589499</v>
      </c>
      <c r="G907" s="13">
        <f t="shared" ca="1" si="257"/>
        <v>1.1255829666505699</v>
      </c>
      <c r="H907" s="13">
        <f t="shared" ca="1" si="250"/>
        <v>1.06120693</v>
      </c>
      <c r="I907" s="12">
        <f t="shared" si="258"/>
        <v>1.7500000000000002E-2</v>
      </c>
      <c r="J907" s="34">
        <f t="shared" si="259"/>
        <v>44788</v>
      </c>
      <c r="K907" s="2">
        <f t="shared" si="260"/>
        <v>117</v>
      </c>
      <c r="L907" s="17">
        <f t="shared" si="261"/>
        <v>117</v>
      </c>
      <c r="M907" s="11">
        <f t="shared" si="251"/>
        <v>1.0080872519999999</v>
      </c>
      <c r="N907" s="11">
        <f t="shared" ca="1" si="252"/>
        <v>1.069789178</v>
      </c>
      <c r="O907" s="17">
        <f t="shared" si="262"/>
        <v>0</v>
      </c>
      <c r="P907" s="13">
        <f t="shared" ca="1" si="253"/>
        <v>0</v>
      </c>
      <c r="Q907" s="20">
        <f t="shared" si="254"/>
        <v>0</v>
      </c>
      <c r="R907" s="13">
        <f t="shared" si="263"/>
        <v>0</v>
      </c>
      <c r="S907" s="4" t="str">
        <f t="shared" si="264"/>
        <v>J=</v>
      </c>
      <c r="T907" s="34">
        <f t="shared" si="265"/>
        <v>44971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42">
        <f t="shared" si="255"/>
        <v>44958</v>
      </c>
      <c r="B908" s="72">
        <f t="shared" ca="1" si="266"/>
        <v>0</v>
      </c>
      <c r="C908" s="6">
        <f t="shared" si="256"/>
        <v>0</v>
      </c>
      <c r="D908" s="12">
        <f ca="1">IF(A908&lt;$B$1,VLOOKUP(A908,[1]DI!$A$4:$B$15000,2,FALSE),0)</f>
        <v>0.13650000000000001</v>
      </c>
      <c r="E908" s="13">
        <f t="shared" ref="E908:E971" ca="1" si="267">ROUND(((1+D908)^(1/252)),8)</f>
        <v>1.00050788</v>
      </c>
      <c r="F908" s="13">
        <f ca="1">(TRUNC(PRODUCT($E$12:$E907),16))</f>
        <v>1.1950830974567299</v>
      </c>
      <c r="G908" s="13">
        <f t="shared" ca="1" si="257"/>
        <v>1.1255829666505699</v>
      </c>
      <c r="H908" s="13">
        <f t="shared" ref="H908:H971" ca="1" si="268">ROUND(F908/G908,8)</f>
        <v>1.0617459</v>
      </c>
      <c r="I908" s="12">
        <f t="shared" si="258"/>
        <v>1.7500000000000002E-2</v>
      </c>
      <c r="J908" s="34">
        <f t="shared" si="259"/>
        <v>44788</v>
      </c>
      <c r="K908" s="2">
        <f t="shared" si="260"/>
        <v>118</v>
      </c>
      <c r="L908" s="17">
        <f t="shared" si="261"/>
        <v>118</v>
      </c>
      <c r="M908" s="11">
        <f t="shared" ref="M908:M971" si="269">ROUND((I908+1)^(L908/252),9)</f>
        <v>1.008156654</v>
      </c>
      <c r="N908" s="11">
        <f t="shared" ref="N908:N971" ca="1" si="270">ROUND(H908*M908,9)</f>
        <v>1.070406194</v>
      </c>
      <c r="O908" s="17">
        <f t="shared" si="262"/>
        <v>0</v>
      </c>
      <c r="P908" s="13">
        <f t="shared" ref="P908:P971" ca="1" si="271">TRUNC(((N908-1)*C908),8)</f>
        <v>0</v>
      </c>
      <c r="Q908" s="20">
        <f t="shared" ref="Q908:Q971" si="272">IF($O908&gt;0,VLOOKUP($O908,$W$12:$AC$29,7),0)</f>
        <v>0</v>
      </c>
      <c r="R908" s="13">
        <f t="shared" si="263"/>
        <v>0</v>
      </c>
      <c r="S908" s="4" t="str">
        <f t="shared" si="264"/>
        <v>J=</v>
      </c>
      <c r="T908" s="34">
        <f t="shared" si="265"/>
        <v>44971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42">
        <f t="shared" ref="A909:A972" si="273">(A908+1)</f>
        <v>44959</v>
      </c>
      <c r="B909" s="72">
        <f t="shared" ca="1" si="266"/>
        <v>0</v>
      </c>
      <c r="C909" s="6">
        <f t="shared" ref="C909:C972" si="274">(C908-R908)</f>
        <v>0</v>
      </c>
      <c r="D909" s="12">
        <f ca="1">IF(A909&lt;$B$1,VLOOKUP(A909,[1]DI!$A$4:$B$15000,2,FALSE),0)</f>
        <v>0.13650000000000001</v>
      </c>
      <c r="E909" s="13">
        <f t="shared" ca="1" si="267"/>
        <v>1.00050788</v>
      </c>
      <c r="F909" s="13">
        <f ca="1">(TRUNC(PRODUCT($E$12:$E908),16))</f>
        <v>1.1956900562602599</v>
      </c>
      <c r="G909" s="13">
        <f t="shared" ref="G909:G972" ca="1" si="275">IF(O908&gt;0,F908,G908)</f>
        <v>1.1255829666505699</v>
      </c>
      <c r="H909" s="13">
        <f t="shared" ca="1" si="268"/>
        <v>1.06228514</v>
      </c>
      <c r="I909" s="12">
        <f t="shared" ref="I909:I972" si="276">I908</f>
        <v>1.7500000000000002E-2</v>
      </c>
      <c r="J909" s="34">
        <f t="shared" ref="J909:J972" si="277">IF(O908&gt;0,VLOOKUP(O908,W$12:AG$150,2),J908)</f>
        <v>44788</v>
      </c>
      <c r="K909" s="2">
        <f t="shared" ref="K909:K972" si="278">IF(A909&gt;J909,IF(NETWORKDAYS(J909,A909,$W$31:$W$544)-1=0,1,NETWORKDAYS(J909,A909,$W$31:$W$544)-1),0)</f>
        <v>119</v>
      </c>
      <c r="L909" s="17">
        <f t="shared" ref="L909:L972" si="279">IF(AND(K909=1,K908=1),1,IF(K909&gt;0,IF(K909=K908,K909+1,K909),0))</f>
        <v>119</v>
      </c>
      <c r="M909" s="11">
        <f t="shared" si="269"/>
        <v>1.0082260620000001</v>
      </c>
      <c r="N909" s="11">
        <f t="shared" ca="1" si="270"/>
        <v>1.071023563</v>
      </c>
      <c r="O909" s="17">
        <f t="shared" ref="O909:O972" si="280">IF(VLOOKUP(A909,X$12:AE$150,8)=VLOOKUP(A908,X$12:AE$150,8),0,VLOOKUP(A909,X$12:AE$150,8))</f>
        <v>0</v>
      </c>
      <c r="P909" s="13">
        <f t="shared" ca="1" si="271"/>
        <v>0</v>
      </c>
      <c r="Q909" s="20">
        <f t="shared" si="272"/>
        <v>0</v>
      </c>
      <c r="R909" s="13">
        <f t="shared" ref="R909:R972" si="281">IF(Q909&gt;0,TRUNC(Q909*C909,8),0)</f>
        <v>0</v>
      </c>
      <c r="S909" s="4" t="str">
        <f t="shared" ref="S909:S972" si="282">IF(O908&gt;0,VLOOKUP(O908,W$12:AG$150,10),S908)</f>
        <v>J=</v>
      </c>
      <c r="T909" s="34">
        <f t="shared" ref="T909:T972" si="283">IF(O908&gt;0,VLOOKUP(O908,W$12:AG$150,11),T908)</f>
        <v>44971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42">
        <f t="shared" si="273"/>
        <v>44960</v>
      </c>
      <c r="B910" s="72">
        <f t="shared" ref="B910:B973" ca="1" si="284">IF(A910&lt;=TODAY(),C910+P910,IF(AND(A910&gt;TODAY(),A910&lt;=$B$1),IF(VLOOKUP(TODAY(),$A$10:$D$5000,4,FALSE)=0,"n.d",C910+P910),"n.d"))</f>
        <v>0</v>
      </c>
      <c r="C910" s="6">
        <f t="shared" si="274"/>
        <v>0</v>
      </c>
      <c r="D910" s="12">
        <f ca="1">IF(A910&lt;$B$1,VLOOKUP(A910,[1]DI!$A$4:$B$15000,2,FALSE),0)</f>
        <v>0.13650000000000001</v>
      </c>
      <c r="E910" s="13">
        <f t="shared" ca="1" si="267"/>
        <v>1.00050788</v>
      </c>
      <c r="F910" s="13">
        <f ca="1">(TRUNC(PRODUCT($E$12:$E909),16))</f>
        <v>1.1962973233260401</v>
      </c>
      <c r="G910" s="13">
        <f t="shared" ca="1" si="275"/>
        <v>1.1255829666505699</v>
      </c>
      <c r="H910" s="13">
        <f t="shared" ca="1" si="268"/>
        <v>1.06282465</v>
      </c>
      <c r="I910" s="12">
        <f t="shared" si="276"/>
        <v>1.7500000000000002E-2</v>
      </c>
      <c r="J910" s="34">
        <f t="shared" si="277"/>
        <v>44788</v>
      </c>
      <c r="K910" s="2">
        <f t="shared" si="278"/>
        <v>120</v>
      </c>
      <c r="L910" s="17">
        <f t="shared" si="279"/>
        <v>120</v>
      </c>
      <c r="M910" s="11">
        <f t="shared" si="269"/>
        <v>1.0082954749999999</v>
      </c>
      <c r="N910" s="11">
        <f t="shared" ca="1" si="270"/>
        <v>1.0716412850000001</v>
      </c>
      <c r="O910" s="17">
        <f t="shared" si="280"/>
        <v>0</v>
      </c>
      <c r="P910" s="13">
        <f t="shared" ca="1" si="271"/>
        <v>0</v>
      </c>
      <c r="Q910" s="20">
        <f t="shared" si="272"/>
        <v>0</v>
      </c>
      <c r="R910" s="13">
        <f t="shared" si="281"/>
        <v>0</v>
      </c>
      <c r="S910" s="4" t="str">
        <f t="shared" si="282"/>
        <v>J=</v>
      </c>
      <c r="T910" s="34">
        <f t="shared" si="283"/>
        <v>44971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42">
        <f t="shared" si="273"/>
        <v>44961</v>
      </c>
      <c r="B911" s="72">
        <f t="shared" ca="1" si="284"/>
        <v>0</v>
      </c>
      <c r="C911" s="6">
        <f t="shared" si="274"/>
        <v>0</v>
      </c>
      <c r="D911" s="12">
        <f ca="1">IF(A911&lt;$B$1,VLOOKUP(A911,[1]DI!$A$4:$B$15000,2,FALSE),0)</f>
        <v>0</v>
      </c>
      <c r="E911" s="13">
        <f t="shared" ca="1" si="267"/>
        <v>1</v>
      </c>
      <c r="F911" s="13">
        <f ca="1">(TRUNC(PRODUCT($E$12:$E910),16))</f>
        <v>1.1969048988106099</v>
      </c>
      <c r="G911" s="13">
        <f t="shared" ca="1" si="275"/>
        <v>1.1255829666505699</v>
      </c>
      <c r="H911" s="13">
        <f t="shared" ca="1" si="268"/>
        <v>1.06336444</v>
      </c>
      <c r="I911" s="12">
        <f t="shared" si="276"/>
        <v>1.7500000000000002E-2</v>
      </c>
      <c r="J911" s="34">
        <f t="shared" si="277"/>
        <v>44788</v>
      </c>
      <c r="K911" s="2">
        <f t="shared" si="278"/>
        <v>120</v>
      </c>
      <c r="L911" s="17">
        <f t="shared" si="279"/>
        <v>121</v>
      </c>
      <c r="M911" s="11">
        <f t="shared" si="269"/>
        <v>1.0083648919999999</v>
      </c>
      <c r="N911" s="11">
        <f t="shared" ca="1" si="270"/>
        <v>1.072259369</v>
      </c>
      <c r="O911" s="17">
        <f t="shared" si="280"/>
        <v>0</v>
      </c>
      <c r="P911" s="13">
        <f t="shared" ca="1" si="271"/>
        <v>0</v>
      </c>
      <c r="Q911" s="20">
        <f t="shared" si="272"/>
        <v>0</v>
      </c>
      <c r="R911" s="13">
        <f t="shared" si="281"/>
        <v>0</v>
      </c>
      <c r="S911" s="4" t="str">
        <f t="shared" si="282"/>
        <v>J=</v>
      </c>
      <c r="T911" s="34">
        <f t="shared" si="283"/>
        <v>44971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42">
        <f t="shared" si="273"/>
        <v>44962</v>
      </c>
      <c r="B912" s="72">
        <f t="shared" ca="1" si="284"/>
        <v>0</v>
      </c>
      <c r="C912" s="6">
        <f t="shared" si="274"/>
        <v>0</v>
      </c>
      <c r="D912" s="12">
        <f ca="1">IF(A912&lt;$B$1,VLOOKUP(A912,[1]DI!$A$4:$B$15000,2,FALSE),0)</f>
        <v>0</v>
      </c>
      <c r="E912" s="13">
        <f t="shared" ca="1" si="267"/>
        <v>1</v>
      </c>
      <c r="F912" s="13">
        <f ca="1">(TRUNC(PRODUCT($E$12:$E911),16))</f>
        <v>1.1969048988106099</v>
      </c>
      <c r="G912" s="13">
        <f t="shared" ca="1" si="275"/>
        <v>1.1255829666505699</v>
      </c>
      <c r="H912" s="13">
        <f t="shared" ca="1" si="268"/>
        <v>1.06336444</v>
      </c>
      <c r="I912" s="12">
        <f t="shared" si="276"/>
        <v>1.7500000000000002E-2</v>
      </c>
      <c r="J912" s="34">
        <f t="shared" si="277"/>
        <v>44788</v>
      </c>
      <c r="K912" s="2">
        <f t="shared" si="278"/>
        <v>120</v>
      </c>
      <c r="L912" s="17">
        <f t="shared" si="279"/>
        <v>121</v>
      </c>
      <c r="M912" s="11">
        <f t="shared" si="269"/>
        <v>1.0083648919999999</v>
      </c>
      <c r="N912" s="11">
        <f t="shared" ca="1" si="270"/>
        <v>1.072259369</v>
      </c>
      <c r="O912" s="17">
        <f t="shared" si="280"/>
        <v>0</v>
      </c>
      <c r="P912" s="13">
        <f t="shared" ca="1" si="271"/>
        <v>0</v>
      </c>
      <c r="Q912" s="20">
        <f t="shared" si="272"/>
        <v>0</v>
      </c>
      <c r="R912" s="13">
        <f t="shared" si="281"/>
        <v>0</v>
      </c>
      <c r="S912" s="4" t="str">
        <f t="shared" si="282"/>
        <v>J=</v>
      </c>
      <c r="T912" s="34">
        <f t="shared" si="283"/>
        <v>44971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42">
        <f t="shared" si="273"/>
        <v>44963</v>
      </c>
      <c r="B913" s="72">
        <f t="shared" ca="1" si="284"/>
        <v>0</v>
      </c>
      <c r="C913" s="6">
        <f t="shared" si="274"/>
        <v>0</v>
      </c>
      <c r="D913" s="12">
        <f ca="1">IF(A913&lt;$B$1,VLOOKUP(A913,[1]DI!$A$4:$B$15000,2,FALSE),0)</f>
        <v>0.13650000000000001</v>
      </c>
      <c r="E913" s="13">
        <f t="shared" ca="1" si="267"/>
        <v>1.00050788</v>
      </c>
      <c r="F913" s="13">
        <f ca="1">(TRUNC(PRODUCT($E$12:$E912),16))</f>
        <v>1.1969048988106099</v>
      </c>
      <c r="G913" s="13">
        <f t="shared" ca="1" si="275"/>
        <v>1.1255829666505699</v>
      </c>
      <c r="H913" s="13">
        <f t="shared" ca="1" si="268"/>
        <v>1.06336444</v>
      </c>
      <c r="I913" s="12">
        <f t="shared" si="276"/>
        <v>1.7500000000000002E-2</v>
      </c>
      <c r="J913" s="34">
        <f t="shared" si="277"/>
        <v>44788</v>
      </c>
      <c r="K913" s="2">
        <f t="shared" si="278"/>
        <v>121</v>
      </c>
      <c r="L913" s="17">
        <f t="shared" si="279"/>
        <v>121</v>
      </c>
      <c r="M913" s="11">
        <f t="shared" si="269"/>
        <v>1.0083648919999999</v>
      </c>
      <c r="N913" s="11">
        <f t="shared" ca="1" si="270"/>
        <v>1.072259369</v>
      </c>
      <c r="O913" s="17">
        <f t="shared" si="280"/>
        <v>0</v>
      </c>
      <c r="P913" s="13">
        <f t="shared" ca="1" si="271"/>
        <v>0</v>
      </c>
      <c r="Q913" s="20">
        <f t="shared" si="272"/>
        <v>0</v>
      </c>
      <c r="R913" s="13">
        <f t="shared" si="281"/>
        <v>0</v>
      </c>
      <c r="S913" s="4" t="str">
        <f t="shared" si="282"/>
        <v>J=</v>
      </c>
      <c r="T913" s="34">
        <f t="shared" si="283"/>
        <v>44971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42">
        <f t="shared" si="273"/>
        <v>44964</v>
      </c>
      <c r="B914" s="72">
        <f t="shared" ca="1" si="284"/>
        <v>0</v>
      </c>
      <c r="C914" s="6">
        <f t="shared" si="274"/>
        <v>0</v>
      </c>
      <c r="D914" s="12">
        <f ca="1">IF(A914&lt;$B$1,VLOOKUP(A914,[1]DI!$A$4:$B$15000,2,FALSE),0)</f>
        <v>0.13650000000000001</v>
      </c>
      <c r="E914" s="13">
        <f t="shared" ca="1" si="267"/>
        <v>1.00050788</v>
      </c>
      <c r="F914" s="13">
        <f ca="1">(TRUNC(PRODUCT($E$12:$E913),16))</f>
        <v>1.19751278287061</v>
      </c>
      <c r="G914" s="13">
        <f t="shared" ca="1" si="275"/>
        <v>1.1255829666505699</v>
      </c>
      <c r="H914" s="13">
        <f t="shared" ca="1" si="268"/>
        <v>1.0639045</v>
      </c>
      <c r="I914" s="12">
        <f t="shared" si="276"/>
        <v>1.7500000000000002E-2</v>
      </c>
      <c r="J914" s="34">
        <f t="shared" si="277"/>
        <v>44788</v>
      </c>
      <c r="K914" s="2">
        <f t="shared" si="278"/>
        <v>122</v>
      </c>
      <c r="L914" s="17">
        <f t="shared" si="279"/>
        <v>122</v>
      </c>
      <c r="M914" s="11">
        <f t="shared" si="269"/>
        <v>1.0084343140000001</v>
      </c>
      <c r="N914" s="11">
        <f t="shared" ca="1" si="270"/>
        <v>1.0728778050000001</v>
      </c>
      <c r="O914" s="17">
        <f t="shared" si="280"/>
        <v>0</v>
      </c>
      <c r="P914" s="13">
        <f t="shared" ca="1" si="271"/>
        <v>0</v>
      </c>
      <c r="Q914" s="20">
        <f t="shared" si="272"/>
        <v>0</v>
      </c>
      <c r="R914" s="13">
        <f t="shared" si="281"/>
        <v>0</v>
      </c>
      <c r="S914" s="4" t="str">
        <f t="shared" si="282"/>
        <v>J=</v>
      </c>
      <c r="T914" s="34">
        <f t="shared" si="283"/>
        <v>44971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42">
        <f t="shared" si="273"/>
        <v>44965</v>
      </c>
      <c r="B915" s="72">
        <f t="shared" ca="1" si="284"/>
        <v>0</v>
      </c>
      <c r="C915" s="6">
        <f t="shared" si="274"/>
        <v>0</v>
      </c>
      <c r="D915" s="12">
        <f ca="1">IF(A915&lt;$B$1,VLOOKUP(A915,[1]DI!$A$4:$B$15000,2,FALSE),0)</f>
        <v>0.13650000000000001</v>
      </c>
      <c r="E915" s="13">
        <f t="shared" ca="1" si="267"/>
        <v>1.00050788</v>
      </c>
      <c r="F915" s="13">
        <f ca="1">(TRUNC(PRODUCT($E$12:$E914),16))</f>
        <v>1.19812097566278</v>
      </c>
      <c r="G915" s="13">
        <f t="shared" ca="1" si="275"/>
        <v>1.1255829666505699</v>
      </c>
      <c r="H915" s="13">
        <f t="shared" ca="1" si="268"/>
        <v>1.0644448399999999</v>
      </c>
      <c r="I915" s="12">
        <f t="shared" si="276"/>
        <v>1.7500000000000002E-2</v>
      </c>
      <c r="J915" s="34">
        <f t="shared" si="277"/>
        <v>44788</v>
      </c>
      <c r="K915" s="2">
        <f t="shared" si="278"/>
        <v>123</v>
      </c>
      <c r="L915" s="17">
        <f t="shared" si="279"/>
        <v>123</v>
      </c>
      <c r="M915" s="11">
        <f t="shared" si="269"/>
        <v>1.008503741</v>
      </c>
      <c r="N915" s="11">
        <f t="shared" ca="1" si="270"/>
        <v>1.0734966029999999</v>
      </c>
      <c r="O915" s="17">
        <f t="shared" si="280"/>
        <v>0</v>
      </c>
      <c r="P915" s="13">
        <f t="shared" ca="1" si="271"/>
        <v>0</v>
      </c>
      <c r="Q915" s="20">
        <f t="shared" si="272"/>
        <v>0</v>
      </c>
      <c r="R915" s="13">
        <f t="shared" si="281"/>
        <v>0</v>
      </c>
      <c r="S915" s="4" t="str">
        <f t="shared" si="282"/>
        <v>J=</v>
      </c>
      <c r="T915" s="34">
        <f t="shared" si="283"/>
        <v>44971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42">
        <f t="shared" si="273"/>
        <v>44966</v>
      </c>
      <c r="B916" s="72">
        <f t="shared" ca="1" si="284"/>
        <v>0</v>
      </c>
      <c r="C916" s="6">
        <f t="shared" si="274"/>
        <v>0</v>
      </c>
      <c r="D916" s="12">
        <f ca="1">IF(A916&lt;$B$1,VLOOKUP(A916,[1]DI!$A$4:$B$15000,2,FALSE),0)</f>
        <v>0.13650000000000001</v>
      </c>
      <c r="E916" s="13">
        <f t="shared" ca="1" si="267"/>
        <v>1.00050788</v>
      </c>
      <c r="F916" s="13">
        <f ca="1">(TRUNC(PRODUCT($E$12:$E915),16))</f>
        <v>1.1987294773438999</v>
      </c>
      <c r="G916" s="13">
        <f t="shared" ca="1" si="275"/>
        <v>1.1255829666505699</v>
      </c>
      <c r="H916" s="13">
        <f t="shared" ca="1" si="268"/>
        <v>1.06498545</v>
      </c>
      <c r="I916" s="12">
        <f t="shared" si="276"/>
        <v>1.7500000000000002E-2</v>
      </c>
      <c r="J916" s="34">
        <f t="shared" si="277"/>
        <v>44788</v>
      </c>
      <c r="K916" s="2">
        <f t="shared" si="278"/>
        <v>124</v>
      </c>
      <c r="L916" s="17">
        <f t="shared" si="279"/>
        <v>124</v>
      </c>
      <c r="M916" s="11">
        <f t="shared" si="269"/>
        <v>1.008573173</v>
      </c>
      <c r="N916" s="11">
        <f t="shared" ca="1" si="270"/>
        <v>1.074115755</v>
      </c>
      <c r="O916" s="17">
        <f t="shared" si="280"/>
        <v>0</v>
      </c>
      <c r="P916" s="13">
        <f t="shared" ca="1" si="271"/>
        <v>0</v>
      </c>
      <c r="Q916" s="20">
        <f t="shared" si="272"/>
        <v>0</v>
      </c>
      <c r="R916" s="13">
        <f t="shared" si="281"/>
        <v>0</v>
      </c>
      <c r="S916" s="4" t="str">
        <f t="shared" si="282"/>
        <v>J=</v>
      </c>
      <c r="T916" s="34">
        <f t="shared" si="283"/>
        <v>44971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42">
        <f t="shared" si="273"/>
        <v>44967</v>
      </c>
      <c r="B917" s="72">
        <f t="shared" ca="1" si="284"/>
        <v>0</v>
      </c>
      <c r="C917" s="6">
        <f t="shared" si="274"/>
        <v>0</v>
      </c>
      <c r="D917" s="12">
        <f ca="1">IF(A917&lt;$B$1,VLOOKUP(A917,[1]DI!$A$4:$B$15000,2,FALSE),0)</f>
        <v>0.13650000000000001</v>
      </c>
      <c r="E917" s="13">
        <f t="shared" ca="1" si="267"/>
        <v>1.00050788</v>
      </c>
      <c r="F917" s="13">
        <f ca="1">(TRUNC(PRODUCT($E$12:$E916),16))</f>
        <v>1.1993382880708501</v>
      </c>
      <c r="G917" s="13">
        <f t="shared" ca="1" si="275"/>
        <v>1.1255829666505699</v>
      </c>
      <c r="H917" s="13">
        <f t="shared" ca="1" si="268"/>
        <v>1.06552633</v>
      </c>
      <c r="I917" s="12">
        <f t="shared" si="276"/>
        <v>1.7500000000000002E-2</v>
      </c>
      <c r="J917" s="34">
        <f t="shared" si="277"/>
        <v>44788</v>
      </c>
      <c r="K917" s="2">
        <f t="shared" si="278"/>
        <v>125</v>
      </c>
      <c r="L917" s="17">
        <f t="shared" si="279"/>
        <v>125</v>
      </c>
      <c r="M917" s="11">
        <f t="shared" si="269"/>
        <v>1.008642609</v>
      </c>
      <c r="N917" s="11">
        <f t="shared" ca="1" si="270"/>
        <v>1.0747352569999999</v>
      </c>
      <c r="O917" s="17">
        <f t="shared" si="280"/>
        <v>0</v>
      </c>
      <c r="P917" s="13">
        <f t="shared" ca="1" si="271"/>
        <v>0</v>
      </c>
      <c r="Q917" s="20">
        <f t="shared" si="272"/>
        <v>0</v>
      </c>
      <c r="R917" s="13">
        <f t="shared" si="281"/>
        <v>0</v>
      </c>
      <c r="S917" s="4" t="str">
        <f t="shared" si="282"/>
        <v>J=</v>
      </c>
      <c r="T917" s="34">
        <f t="shared" si="283"/>
        <v>44971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42">
        <f t="shared" si="273"/>
        <v>44968</v>
      </c>
      <c r="B918" s="72">
        <f t="shared" ca="1" si="284"/>
        <v>0</v>
      </c>
      <c r="C918" s="6">
        <f t="shared" si="274"/>
        <v>0</v>
      </c>
      <c r="D918" s="12">
        <f ca="1">IF(A918&lt;$B$1,VLOOKUP(A918,[1]DI!$A$4:$B$15000,2,FALSE),0)</f>
        <v>0</v>
      </c>
      <c r="E918" s="13">
        <f t="shared" ca="1" si="267"/>
        <v>1</v>
      </c>
      <c r="F918" s="13">
        <f ca="1">(TRUNC(PRODUCT($E$12:$E917),16))</f>
        <v>1.1999474080006001</v>
      </c>
      <c r="G918" s="13">
        <f t="shared" ca="1" si="275"/>
        <v>1.1255829666505699</v>
      </c>
      <c r="H918" s="13">
        <f t="shared" ca="1" si="268"/>
        <v>1.06606749</v>
      </c>
      <c r="I918" s="12">
        <f t="shared" si="276"/>
        <v>1.7500000000000002E-2</v>
      </c>
      <c r="J918" s="34">
        <f t="shared" si="277"/>
        <v>44788</v>
      </c>
      <c r="K918" s="2">
        <f t="shared" si="278"/>
        <v>125</v>
      </c>
      <c r="L918" s="17">
        <f t="shared" si="279"/>
        <v>126</v>
      </c>
      <c r="M918" s="11">
        <f t="shared" si="269"/>
        <v>1.00871205</v>
      </c>
      <c r="N918" s="11">
        <f t="shared" ca="1" si="270"/>
        <v>1.075355123</v>
      </c>
      <c r="O918" s="17">
        <f t="shared" si="280"/>
        <v>0</v>
      </c>
      <c r="P918" s="13">
        <f t="shared" ca="1" si="271"/>
        <v>0</v>
      </c>
      <c r="Q918" s="20">
        <f t="shared" si="272"/>
        <v>0</v>
      </c>
      <c r="R918" s="13">
        <f t="shared" si="281"/>
        <v>0</v>
      </c>
      <c r="S918" s="4" t="str">
        <f t="shared" si="282"/>
        <v>J=</v>
      </c>
      <c r="T918" s="34">
        <f t="shared" si="283"/>
        <v>44971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42">
        <f t="shared" si="273"/>
        <v>44969</v>
      </c>
      <c r="B919" s="72">
        <f t="shared" ca="1" si="284"/>
        <v>0</v>
      </c>
      <c r="C919" s="6">
        <f t="shared" si="274"/>
        <v>0</v>
      </c>
      <c r="D919" s="12">
        <f ca="1">IF(A919&lt;$B$1,VLOOKUP(A919,[1]DI!$A$4:$B$15000,2,FALSE),0)</f>
        <v>0</v>
      </c>
      <c r="E919" s="13">
        <f t="shared" ca="1" si="267"/>
        <v>1</v>
      </c>
      <c r="F919" s="13">
        <f ca="1">(TRUNC(PRODUCT($E$12:$E918),16))</f>
        <v>1.1999474080006001</v>
      </c>
      <c r="G919" s="13">
        <f t="shared" ca="1" si="275"/>
        <v>1.1255829666505699</v>
      </c>
      <c r="H919" s="13">
        <f t="shared" ca="1" si="268"/>
        <v>1.06606749</v>
      </c>
      <c r="I919" s="12">
        <f t="shared" si="276"/>
        <v>1.7500000000000002E-2</v>
      </c>
      <c r="J919" s="34">
        <f t="shared" si="277"/>
        <v>44788</v>
      </c>
      <c r="K919" s="2">
        <f t="shared" si="278"/>
        <v>125</v>
      </c>
      <c r="L919" s="17">
        <f t="shared" si="279"/>
        <v>126</v>
      </c>
      <c r="M919" s="11">
        <f t="shared" si="269"/>
        <v>1.00871205</v>
      </c>
      <c r="N919" s="11">
        <f t="shared" ca="1" si="270"/>
        <v>1.075355123</v>
      </c>
      <c r="O919" s="17">
        <f t="shared" si="280"/>
        <v>0</v>
      </c>
      <c r="P919" s="13">
        <f t="shared" ca="1" si="271"/>
        <v>0</v>
      </c>
      <c r="Q919" s="20">
        <f t="shared" si="272"/>
        <v>0</v>
      </c>
      <c r="R919" s="13">
        <f t="shared" si="281"/>
        <v>0</v>
      </c>
      <c r="S919" s="4" t="str">
        <f t="shared" si="282"/>
        <v>J=</v>
      </c>
      <c r="T919" s="34">
        <f t="shared" si="283"/>
        <v>44971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42">
        <f t="shared" si="273"/>
        <v>44970</v>
      </c>
      <c r="B920" s="72">
        <f t="shared" ca="1" si="284"/>
        <v>0</v>
      </c>
      <c r="C920" s="6">
        <f t="shared" si="274"/>
        <v>0</v>
      </c>
      <c r="D920" s="12">
        <f ca="1">IF(A920&lt;$B$1,VLOOKUP(A920,[1]DI!$A$4:$B$15000,2,FALSE),0)</f>
        <v>0.13650000000000001</v>
      </c>
      <c r="E920" s="13">
        <f t="shared" ca="1" si="267"/>
        <v>1.00050788</v>
      </c>
      <c r="F920" s="13">
        <f ca="1">(TRUNC(PRODUCT($E$12:$E919),16))</f>
        <v>1.1999474080006001</v>
      </c>
      <c r="G920" s="13">
        <f t="shared" ca="1" si="275"/>
        <v>1.1255829666505699</v>
      </c>
      <c r="H920" s="13">
        <f t="shared" ca="1" si="268"/>
        <v>1.06606749</v>
      </c>
      <c r="I920" s="12">
        <f t="shared" si="276"/>
        <v>1.7500000000000002E-2</v>
      </c>
      <c r="J920" s="34">
        <f t="shared" si="277"/>
        <v>44788</v>
      </c>
      <c r="K920" s="2">
        <f t="shared" si="278"/>
        <v>126</v>
      </c>
      <c r="L920" s="17">
        <f t="shared" si="279"/>
        <v>126</v>
      </c>
      <c r="M920" s="11">
        <f t="shared" si="269"/>
        <v>1.00871205</v>
      </c>
      <c r="N920" s="11">
        <f t="shared" ca="1" si="270"/>
        <v>1.075355123</v>
      </c>
      <c r="O920" s="17">
        <f t="shared" si="280"/>
        <v>0</v>
      </c>
      <c r="P920" s="13">
        <f t="shared" ca="1" si="271"/>
        <v>0</v>
      </c>
      <c r="Q920" s="20">
        <f t="shared" si="272"/>
        <v>0</v>
      </c>
      <c r="R920" s="13">
        <f t="shared" si="281"/>
        <v>0</v>
      </c>
      <c r="S920" s="4" t="str">
        <f t="shared" si="282"/>
        <v>J=</v>
      </c>
      <c r="T920" s="34">
        <f t="shared" si="283"/>
        <v>44971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42">
        <f t="shared" si="273"/>
        <v>44971</v>
      </c>
      <c r="B921" s="72">
        <f t="shared" ca="1" si="284"/>
        <v>0</v>
      </c>
      <c r="C921" s="6">
        <f t="shared" si="274"/>
        <v>0</v>
      </c>
      <c r="D921" s="12">
        <f ca="1">IF(A921&lt;$B$1,VLOOKUP(A921,[1]DI!$A$4:$B$15000,2,FALSE),0)</f>
        <v>0.13650000000000001</v>
      </c>
      <c r="E921" s="13">
        <f t="shared" ca="1" si="267"/>
        <v>1.00050788</v>
      </c>
      <c r="F921" s="13">
        <f ca="1">(TRUNC(PRODUCT($E$12:$E920),16))</f>
        <v>1.20055683729017</v>
      </c>
      <c r="G921" s="13">
        <f t="shared" ca="1" si="275"/>
        <v>1.1255829666505699</v>
      </c>
      <c r="H921" s="13">
        <f t="shared" ca="1" si="268"/>
        <v>1.06660892</v>
      </c>
      <c r="I921" s="12">
        <f t="shared" si="276"/>
        <v>1.7500000000000002E-2</v>
      </c>
      <c r="J921" s="34">
        <f t="shared" si="277"/>
        <v>44788</v>
      </c>
      <c r="K921" s="2">
        <f t="shared" si="278"/>
        <v>127</v>
      </c>
      <c r="L921" s="17">
        <f t="shared" si="279"/>
        <v>127</v>
      </c>
      <c r="M921" s="11">
        <f t="shared" si="269"/>
        <v>1.0087814960000001</v>
      </c>
      <c r="N921" s="11">
        <f t="shared" ca="1" si="270"/>
        <v>1.075975342</v>
      </c>
      <c r="O921" s="17">
        <f t="shared" si="280"/>
        <v>5</v>
      </c>
      <c r="P921" s="13">
        <f t="shared" ca="1" si="271"/>
        <v>0</v>
      </c>
      <c r="Q921" s="20">
        <f t="shared" si="272"/>
        <v>0</v>
      </c>
      <c r="R921" s="13">
        <f t="shared" si="281"/>
        <v>0</v>
      </c>
      <c r="S921" s="4" t="str">
        <f t="shared" si="282"/>
        <v>J=</v>
      </c>
      <c r="T921" s="34">
        <f t="shared" si="283"/>
        <v>44971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42">
        <f t="shared" si="273"/>
        <v>44972</v>
      </c>
      <c r="B922" s="72">
        <f t="shared" ca="1" si="284"/>
        <v>0</v>
      </c>
      <c r="C922" s="6">
        <f t="shared" si="274"/>
        <v>0</v>
      </c>
      <c r="D922" s="12">
        <f ca="1">IF(A922&lt;$B$1,VLOOKUP(A922,[1]DI!$A$4:$B$15000,2,FALSE),0)</f>
        <v>0.13650000000000001</v>
      </c>
      <c r="E922" s="13">
        <f t="shared" ca="1" si="267"/>
        <v>1.00050788</v>
      </c>
      <c r="F922" s="13">
        <f ca="1">(TRUNC(PRODUCT($E$12:$E921),16))</f>
        <v>1.2011665760967001</v>
      </c>
      <c r="G922" s="13">
        <f t="shared" ca="1" si="275"/>
        <v>1.20055683729017</v>
      </c>
      <c r="H922" s="13">
        <f t="shared" ca="1" si="268"/>
        <v>1.00050788</v>
      </c>
      <c r="I922" s="12">
        <f t="shared" si="276"/>
        <v>1.7500000000000002E-2</v>
      </c>
      <c r="J922" s="34">
        <f t="shared" si="277"/>
        <v>44971</v>
      </c>
      <c r="K922" s="2">
        <f t="shared" si="278"/>
        <v>1</v>
      </c>
      <c r="L922" s="17">
        <f t="shared" si="279"/>
        <v>1</v>
      </c>
      <c r="M922" s="11">
        <f t="shared" si="269"/>
        <v>1.000068846</v>
      </c>
      <c r="N922" s="11">
        <f t="shared" ca="1" si="270"/>
        <v>1.000576761</v>
      </c>
      <c r="O922" s="17">
        <f t="shared" si="280"/>
        <v>0</v>
      </c>
      <c r="P922" s="13">
        <f t="shared" ca="1" si="271"/>
        <v>0</v>
      </c>
      <c r="Q922" s="20">
        <f t="shared" si="272"/>
        <v>0</v>
      </c>
      <c r="R922" s="13">
        <f t="shared" si="281"/>
        <v>0</v>
      </c>
      <c r="S922" s="4" t="str">
        <f t="shared" si="282"/>
        <v>A+J=</v>
      </c>
      <c r="T922" s="34">
        <f t="shared" si="283"/>
        <v>45152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42">
        <f t="shared" si="273"/>
        <v>44973</v>
      </c>
      <c r="B923" s="72">
        <f t="shared" ca="1" si="284"/>
        <v>0</v>
      </c>
      <c r="C923" s="6">
        <f t="shared" si="274"/>
        <v>0</v>
      </c>
      <c r="D923" s="12">
        <f ca="1">IF(A923&lt;$B$1,VLOOKUP(A923,[1]DI!$A$4:$B$15000,2,FALSE),0)</f>
        <v>0.13650000000000001</v>
      </c>
      <c r="E923" s="13">
        <f t="shared" ca="1" si="267"/>
        <v>1.00050788</v>
      </c>
      <c r="F923" s="13">
        <f ca="1">(TRUNC(PRODUCT($E$12:$E922),16))</f>
        <v>1.20177662457736</v>
      </c>
      <c r="G923" s="13">
        <f t="shared" ca="1" si="275"/>
        <v>1.20055683729017</v>
      </c>
      <c r="H923" s="13">
        <f t="shared" ca="1" si="268"/>
        <v>1.00101602</v>
      </c>
      <c r="I923" s="12">
        <f t="shared" si="276"/>
        <v>1.7500000000000002E-2</v>
      </c>
      <c r="J923" s="34">
        <f t="shared" si="277"/>
        <v>44971</v>
      </c>
      <c r="K923" s="2">
        <f t="shared" si="278"/>
        <v>2</v>
      </c>
      <c r="L923" s="17">
        <f t="shared" si="279"/>
        <v>2</v>
      </c>
      <c r="M923" s="11">
        <f t="shared" si="269"/>
        <v>1.000137697</v>
      </c>
      <c r="N923" s="11">
        <f t="shared" ca="1" si="270"/>
        <v>1.001153857</v>
      </c>
      <c r="O923" s="17">
        <f t="shared" si="280"/>
        <v>0</v>
      </c>
      <c r="P923" s="13">
        <f t="shared" ca="1" si="271"/>
        <v>0</v>
      </c>
      <c r="Q923" s="20">
        <f t="shared" si="272"/>
        <v>0</v>
      </c>
      <c r="R923" s="13">
        <f t="shared" si="281"/>
        <v>0</v>
      </c>
      <c r="S923" s="4" t="str">
        <f t="shared" si="282"/>
        <v>A+J=</v>
      </c>
      <c r="T923" s="34">
        <f t="shared" si="283"/>
        <v>45152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42">
        <f t="shared" si="273"/>
        <v>44974</v>
      </c>
      <c r="B924" s="72">
        <f t="shared" ca="1" si="284"/>
        <v>0</v>
      </c>
      <c r="C924" s="6">
        <f t="shared" si="274"/>
        <v>0</v>
      </c>
      <c r="D924" s="12">
        <f ca="1">IF(A924&lt;$B$1,VLOOKUP(A924,[1]DI!$A$4:$B$15000,2,FALSE),0)</f>
        <v>0.13650000000000001</v>
      </c>
      <c r="E924" s="13">
        <f t="shared" ca="1" si="267"/>
        <v>1.00050788</v>
      </c>
      <c r="F924" s="13">
        <f ca="1">(TRUNC(PRODUCT($E$12:$E923),16))</f>
        <v>1.20238698288945</v>
      </c>
      <c r="G924" s="13">
        <f t="shared" ca="1" si="275"/>
        <v>1.20055683729017</v>
      </c>
      <c r="H924" s="13">
        <f t="shared" ca="1" si="268"/>
        <v>1.00152441</v>
      </c>
      <c r="I924" s="12">
        <f t="shared" si="276"/>
        <v>1.7500000000000002E-2</v>
      </c>
      <c r="J924" s="34">
        <f t="shared" si="277"/>
        <v>44971</v>
      </c>
      <c r="K924" s="2">
        <f t="shared" si="278"/>
        <v>3</v>
      </c>
      <c r="L924" s="17">
        <f t="shared" si="279"/>
        <v>3</v>
      </c>
      <c r="M924" s="11">
        <f t="shared" si="269"/>
        <v>1.0002065529999999</v>
      </c>
      <c r="N924" s="11">
        <f t="shared" ca="1" si="270"/>
        <v>1.0017312780000001</v>
      </c>
      <c r="O924" s="17">
        <f t="shared" si="280"/>
        <v>0</v>
      </c>
      <c r="P924" s="13">
        <f t="shared" ca="1" si="271"/>
        <v>0</v>
      </c>
      <c r="Q924" s="20">
        <f t="shared" si="272"/>
        <v>0</v>
      </c>
      <c r="R924" s="13">
        <f t="shared" si="281"/>
        <v>0</v>
      </c>
      <c r="S924" s="4" t="str">
        <f t="shared" si="282"/>
        <v>A+J=</v>
      </c>
      <c r="T924" s="34">
        <f t="shared" si="283"/>
        <v>45152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42">
        <f t="shared" si="273"/>
        <v>44975</v>
      </c>
      <c r="B925" s="72">
        <f t="shared" ca="1" si="284"/>
        <v>0</v>
      </c>
      <c r="C925" s="6">
        <f t="shared" si="274"/>
        <v>0</v>
      </c>
      <c r="D925" s="12">
        <f ca="1">IF(A925&lt;$B$1,VLOOKUP(A925,[1]DI!$A$4:$B$15000,2,FALSE),0)</f>
        <v>0</v>
      </c>
      <c r="E925" s="13">
        <f t="shared" ca="1" si="267"/>
        <v>1</v>
      </c>
      <c r="F925" s="13">
        <f ca="1">(TRUNC(PRODUCT($E$12:$E924),16))</f>
        <v>1.20299765119032</v>
      </c>
      <c r="G925" s="13">
        <f t="shared" ca="1" si="275"/>
        <v>1.20055683729017</v>
      </c>
      <c r="H925" s="13">
        <f t="shared" ca="1" si="268"/>
        <v>1.00203307</v>
      </c>
      <c r="I925" s="12">
        <f t="shared" si="276"/>
        <v>1.7500000000000002E-2</v>
      </c>
      <c r="J925" s="34">
        <f t="shared" si="277"/>
        <v>44971</v>
      </c>
      <c r="K925" s="2">
        <f t="shared" si="278"/>
        <v>3</v>
      </c>
      <c r="L925" s="17">
        <f t="shared" si="279"/>
        <v>4</v>
      </c>
      <c r="M925" s="11">
        <f t="shared" si="269"/>
        <v>1.000275413</v>
      </c>
      <c r="N925" s="11">
        <f t="shared" ca="1" si="270"/>
        <v>1.0023090429999999</v>
      </c>
      <c r="O925" s="17">
        <f t="shared" si="280"/>
        <v>0</v>
      </c>
      <c r="P925" s="13">
        <f t="shared" ca="1" si="271"/>
        <v>0</v>
      </c>
      <c r="Q925" s="20">
        <f t="shared" si="272"/>
        <v>0</v>
      </c>
      <c r="R925" s="13">
        <f t="shared" si="281"/>
        <v>0</v>
      </c>
      <c r="S925" s="4" t="str">
        <f t="shared" si="282"/>
        <v>A+J=</v>
      </c>
      <c r="T925" s="34">
        <f t="shared" si="283"/>
        <v>45152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42">
        <f t="shared" si="273"/>
        <v>44976</v>
      </c>
      <c r="B926" s="72">
        <f t="shared" ca="1" si="284"/>
        <v>0</v>
      </c>
      <c r="C926" s="6">
        <f t="shared" si="274"/>
        <v>0</v>
      </c>
      <c r="D926" s="12">
        <f ca="1">IF(A926&lt;$B$1,VLOOKUP(A926,[1]DI!$A$4:$B$15000,2,FALSE),0)</f>
        <v>0</v>
      </c>
      <c r="E926" s="13">
        <f t="shared" ca="1" si="267"/>
        <v>1</v>
      </c>
      <c r="F926" s="13">
        <f ca="1">(TRUNC(PRODUCT($E$12:$E925),16))</f>
        <v>1.20299765119032</v>
      </c>
      <c r="G926" s="13">
        <f t="shared" ca="1" si="275"/>
        <v>1.20055683729017</v>
      </c>
      <c r="H926" s="13">
        <f t="shared" ca="1" si="268"/>
        <v>1.00203307</v>
      </c>
      <c r="I926" s="12">
        <f t="shared" si="276"/>
        <v>1.7500000000000002E-2</v>
      </c>
      <c r="J926" s="34">
        <f t="shared" si="277"/>
        <v>44971</v>
      </c>
      <c r="K926" s="2">
        <f t="shared" si="278"/>
        <v>3</v>
      </c>
      <c r="L926" s="17">
        <f t="shared" si="279"/>
        <v>4</v>
      </c>
      <c r="M926" s="11">
        <f t="shared" si="269"/>
        <v>1.000275413</v>
      </c>
      <c r="N926" s="11">
        <f t="shared" ca="1" si="270"/>
        <v>1.0023090429999999</v>
      </c>
      <c r="O926" s="17">
        <f t="shared" si="280"/>
        <v>0</v>
      </c>
      <c r="P926" s="13">
        <f t="shared" ca="1" si="271"/>
        <v>0</v>
      </c>
      <c r="Q926" s="20">
        <f t="shared" si="272"/>
        <v>0</v>
      </c>
      <c r="R926" s="13">
        <f t="shared" si="281"/>
        <v>0</v>
      </c>
      <c r="S926" s="4" t="str">
        <f t="shared" si="282"/>
        <v>A+J=</v>
      </c>
      <c r="T926" s="34">
        <f t="shared" si="283"/>
        <v>45152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42">
        <f t="shared" si="273"/>
        <v>44977</v>
      </c>
      <c r="B927" s="72">
        <f t="shared" ca="1" si="284"/>
        <v>0</v>
      </c>
      <c r="C927" s="6">
        <f t="shared" si="274"/>
        <v>0</v>
      </c>
      <c r="D927" s="12">
        <f ca="1">IF(A927&lt;$B$1,VLOOKUP(A927,[1]DI!$A$4:$B$15000,2,FALSE),0)</f>
        <v>0</v>
      </c>
      <c r="E927" s="13">
        <f t="shared" ca="1" si="267"/>
        <v>1</v>
      </c>
      <c r="F927" s="13">
        <f ca="1">(TRUNC(PRODUCT($E$12:$E926),16))</f>
        <v>1.20299765119032</v>
      </c>
      <c r="G927" s="13">
        <f t="shared" ca="1" si="275"/>
        <v>1.20055683729017</v>
      </c>
      <c r="H927" s="13">
        <f t="shared" ca="1" si="268"/>
        <v>1.00203307</v>
      </c>
      <c r="I927" s="12">
        <f t="shared" si="276"/>
        <v>1.7500000000000002E-2</v>
      </c>
      <c r="J927" s="34">
        <f t="shared" si="277"/>
        <v>44971</v>
      </c>
      <c r="K927" s="2">
        <f t="shared" si="278"/>
        <v>3</v>
      </c>
      <c r="L927" s="17">
        <f t="shared" si="279"/>
        <v>4</v>
      </c>
      <c r="M927" s="11">
        <f t="shared" si="269"/>
        <v>1.000275413</v>
      </c>
      <c r="N927" s="11">
        <f t="shared" ca="1" si="270"/>
        <v>1.0023090429999999</v>
      </c>
      <c r="O927" s="17">
        <f t="shared" si="280"/>
        <v>0</v>
      </c>
      <c r="P927" s="13">
        <f t="shared" ca="1" si="271"/>
        <v>0</v>
      </c>
      <c r="Q927" s="20">
        <f t="shared" si="272"/>
        <v>0</v>
      </c>
      <c r="R927" s="13">
        <f t="shared" si="281"/>
        <v>0</v>
      </c>
      <c r="S927" s="4" t="str">
        <f t="shared" si="282"/>
        <v>A+J=</v>
      </c>
      <c r="T927" s="34">
        <f t="shared" si="283"/>
        <v>45152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42">
        <f t="shared" si="273"/>
        <v>44978</v>
      </c>
      <c r="B928" s="72">
        <f t="shared" ca="1" si="284"/>
        <v>0</v>
      </c>
      <c r="C928" s="6">
        <f t="shared" si="274"/>
        <v>0</v>
      </c>
      <c r="D928" s="12">
        <f ca="1">IF(A928&lt;$B$1,VLOOKUP(A928,[1]DI!$A$4:$B$15000,2,FALSE),0)</f>
        <v>0</v>
      </c>
      <c r="E928" s="13">
        <f t="shared" ca="1" si="267"/>
        <v>1</v>
      </c>
      <c r="F928" s="13">
        <f ca="1">(TRUNC(PRODUCT($E$12:$E927),16))</f>
        <v>1.20299765119032</v>
      </c>
      <c r="G928" s="13">
        <f t="shared" ca="1" si="275"/>
        <v>1.20055683729017</v>
      </c>
      <c r="H928" s="13">
        <f t="shared" ca="1" si="268"/>
        <v>1.00203307</v>
      </c>
      <c r="I928" s="12">
        <f t="shared" si="276"/>
        <v>1.7500000000000002E-2</v>
      </c>
      <c r="J928" s="34">
        <f t="shared" si="277"/>
        <v>44971</v>
      </c>
      <c r="K928" s="2">
        <f t="shared" si="278"/>
        <v>3</v>
      </c>
      <c r="L928" s="17">
        <f t="shared" si="279"/>
        <v>4</v>
      </c>
      <c r="M928" s="11">
        <f t="shared" si="269"/>
        <v>1.000275413</v>
      </c>
      <c r="N928" s="11">
        <f t="shared" ca="1" si="270"/>
        <v>1.0023090429999999</v>
      </c>
      <c r="O928" s="17">
        <f t="shared" si="280"/>
        <v>0</v>
      </c>
      <c r="P928" s="13">
        <f t="shared" ca="1" si="271"/>
        <v>0</v>
      </c>
      <c r="Q928" s="20">
        <f t="shared" si="272"/>
        <v>0</v>
      </c>
      <c r="R928" s="13">
        <f t="shared" si="281"/>
        <v>0</v>
      </c>
      <c r="S928" s="4" t="str">
        <f t="shared" si="282"/>
        <v>A+J=</v>
      </c>
      <c r="T928" s="34">
        <f t="shared" si="283"/>
        <v>45152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42">
        <f t="shared" si="273"/>
        <v>44979</v>
      </c>
      <c r="B929" s="72">
        <f t="shared" ca="1" si="284"/>
        <v>0</v>
      </c>
      <c r="C929" s="6">
        <f t="shared" si="274"/>
        <v>0</v>
      </c>
      <c r="D929" s="12">
        <f ca="1">IF(A929&lt;$B$1,VLOOKUP(A929,[1]DI!$A$4:$B$15000,2,FALSE),0)</f>
        <v>0.13650000000000001</v>
      </c>
      <c r="E929" s="13">
        <f t="shared" ca="1" si="267"/>
        <v>1.00050788</v>
      </c>
      <c r="F929" s="13">
        <f ca="1">(TRUNC(PRODUCT($E$12:$E928),16))</f>
        <v>1.20299765119032</v>
      </c>
      <c r="G929" s="13">
        <f t="shared" ca="1" si="275"/>
        <v>1.20055683729017</v>
      </c>
      <c r="H929" s="13">
        <f t="shared" ca="1" si="268"/>
        <v>1.00203307</v>
      </c>
      <c r="I929" s="12">
        <f t="shared" si="276"/>
        <v>1.7500000000000002E-2</v>
      </c>
      <c r="J929" s="34">
        <f t="shared" si="277"/>
        <v>44971</v>
      </c>
      <c r="K929" s="2">
        <f t="shared" si="278"/>
        <v>4</v>
      </c>
      <c r="L929" s="17">
        <f t="shared" si="279"/>
        <v>4</v>
      </c>
      <c r="M929" s="11">
        <f t="shared" si="269"/>
        <v>1.000275413</v>
      </c>
      <c r="N929" s="11">
        <f t="shared" ca="1" si="270"/>
        <v>1.0023090429999999</v>
      </c>
      <c r="O929" s="17">
        <f t="shared" si="280"/>
        <v>0</v>
      </c>
      <c r="P929" s="13">
        <f t="shared" ca="1" si="271"/>
        <v>0</v>
      </c>
      <c r="Q929" s="20">
        <f t="shared" si="272"/>
        <v>0</v>
      </c>
      <c r="R929" s="13">
        <f t="shared" si="281"/>
        <v>0</v>
      </c>
      <c r="S929" s="4" t="str">
        <f t="shared" si="282"/>
        <v>A+J=</v>
      </c>
      <c r="T929" s="34">
        <f t="shared" si="283"/>
        <v>45152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42">
        <f t="shared" si="273"/>
        <v>44980</v>
      </c>
      <c r="B930" s="72">
        <f t="shared" ca="1" si="284"/>
        <v>0</v>
      </c>
      <c r="C930" s="6">
        <f t="shared" si="274"/>
        <v>0</v>
      </c>
      <c r="D930" s="12">
        <f ca="1">IF(A930&lt;$B$1,VLOOKUP(A930,[1]DI!$A$4:$B$15000,2,FALSE),0)</f>
        <v>0.13650000000000001</v>
      </c>
      <c r="E930" s="13">
        <f t="shared" ca="1" si="267"/>
        <v>1.00050788</v>
      </c>
      <c r="F930" s="13">
        <f ca="1">(TRUNC(PRODUCT($E$12:$E929),16))</f>
        <v>1.20360862963741</v>
      </c>
      <c r="G930" s="13">
        <f t="shared" ca="1" si="275"/>
        <v>1.20055683729017</v>
      </c>
      <c r="H930" s="13">
        <f t="shared" ca="1" si="268"/>
        <v>1.0025419799999999</v>
      </c>
      <c r="I930" s="12">
        <f t="shared" si="276"/>
        <v>1.7500000000000002E-2</v>
      </c>
      <c r="J930" s="34">
        <f t="shared" si="277"/>
        <v>44971</v>
      </c>
      <c r="K930" s="2">
        <f t="shared" si="278"/>
        <v>5</v>
      </c>
      <c r="L930" s="17">
        <f t="shared" si="279"/>
        <v>5</v>
      </c>
      <c r="M930" s="11">
        <f t="shared" si="269"/>
        <v>1.000344278</v>
      </c>
      <c r="N930" s="11">
        <f t="shared" ca="1" si="270"/>
        <v>1.002887133</v>
      </c>
      <c r="O930" s="17">
        <f t="shared" si="280"/>
        <v>0</v>
      </c>
      <c r="P930" s="13">
        <f t="shared" ca="1" si="271"/>
        <v>0</v>
      </c>
      <c r="Q930" s="20">
        <f t="shared" si="272"/>
        <v>0</v>
      </c>
      <c r="R930" s="13">
        <f t="shared" si="281"/>
        <v>0</v>
      </c>
      <c r="S930" s="4" t="str">
        <f t="shared" si="282"/>
        <v>A+J=</v>
      </c>
      <c r="T930" s="34">
        <f t="shared" si="283"/>
        <v>45152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42">
        <f t="shared" si="273"/>
        <v>44981</v>
      </c>
      <c r="B931" s="72">
        <f t="shared" ca="1" si="284"/>
        <v>0</v>
      </c>
      <c r="C931" s="6">
        <f t="shared" si="274"/>
        <v>0</v>
      </c>
      <c r="D931" s="12">
        <f ca="1">IF(A931&lt;$B$1,VLOOKUP(A931,[1]DI!$A$4:$B$15000,2,FALSE),0)</f>
        <v>0.13650000000000001</v>
      </c>
      <c r="E931" s="13">
        <f t="shared" ca="1" si="267"/>
        <v>1.00050788</v>
      </c>
      <c r="F931" s="13">
        <f ca="1">(TRUNC(PRODUCT($E$12:$E930),16))</f>
        <v>1.2042199183882301</v>
      </c>
      <c r="G931" s="13">
        <f t="shared" ca="1" si="275"/>
        <v>1.20055683729017</v>
      </c>
      <c r="H931" s="13">
        <f t="shared" ca="1" si="268"/>
        <v>1.0030511499999999</v>
      </c>
      <c r="I931" s="12">
        <f t="shared" si="276"/>
        <v>1.7500000000000002E-2</v>
      </c>
      <c r="J931" s="34">
        <f t="shared" si="277"/>
        <v>44971</v>
      </c>
      <c r="K931" s="2">
        <f t="shared" si="278"/>
        <v>6</v>
      </c>
      <c r="L931" s="17">
        <f t="shared" si="279"/>
        <v>6</v>
      </c>
      <c r="M931" s="11">
        <f t="shared" si="269"/>
        <v>1.000413148</v>
      </c>
      <c r="N931" s="11">
        <f t="shared" ca="1" si="270"/>
        <v>1.0034655589999999</v>
      </c>
      <c r="O931" s="17">
        <f t="shared" si="280"/>
        <v>0</v>
      </c>
      <c r="P931" s="13">
        <f t="shared" ca="1" si="271"/>
        <v>0</v>
      </c>
      <c r="Q931" s="20">
        <f t="shared" si="272"/>
        <v>0</v>
      </c>
      <c r="R931" s="13">
        <f t="shared" si="281"/>
        <v>0</v>
      </c>
      <c r="S931" s="4" t="str">
        <f t="shared" si="282"/>
        <v>A+J=</v>
      </c>
      <c r="T931" s="34">
        <f t="shared" si="283"/>
        <v>45152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42">
        <f t="shared" si="273"/>
        <v>44982</v>
      </c>
      <c r="B932" s="72">
        <f t="shared" ca="1" si="284"/>
        <v>0</v>
      </c>
      <c r="C932" s="6">
        <f t="shared" si="274"/>
        <v>0</v>
      </c>
      <c r="D932" s="12">
        <f ca="1">IF(A932&lt;$B$1,VLOOKUP(A932,[1]DI!$A$4:$B$15000,2,FALSE),0)</f>
        <v>0</v>
      </c>
      <c r="E932" s="13">
        <f t="shared" ca="1" si="267"/>
        <v>1</v>
      </c>
      <c r="F932" s="13">
        <f ca="1">(TRUNC(PRODUCT($E$12:$E931),16))</f>
        <v>1.2048315176003801</v>
      </c>
      <c r="G932" s="13">
        <f t="shared" ca="1" si="275"/>
        <v>1.20055683729017</v>
      </c>
      <c r="H932" s="13">
        <f t="shared" ca="1" si="268"/>
        <v>1.00356058</v>
      </c>
      <c r="I932" s="12">
        <f t="shared" si="276"/>
        <v>1.7500000000000002E-2</v>
      </c>
      <c r="J932" s="34">
        <f t="shared" si="277"/>
        <v>44971</v>
      </c>
      <c r="K932" s="2">
        <f t="shared" si="278"/>
        <v>6</v>
      </c>
      <c r="L932" s="17">
        <f t="shared" si="279"/>
        <v>7</v>
      </c>
      <c r="M932" s="11">
        <f t="shared" si="269"/>
        <v>1.000482023</v>
      </c>
      <c r="N932" s="11">
        <f t="shared" ca="1" si="270"/>
        <v>1.0040443189999999</v>
      </c>
      <c r="O932" s="17">
        <f t="shared" si="280"/>
        <v>0</v>
      </c>
      <c r="P932" s="13">
        <f t="shared" ca="1" si="271"/>
        <v>0</v>
      </c>
      <c r="Q932" s="20">
        <f t="shared" si="272"/>
        <v>0</v>
      </c>
      <c r="R932" s="13">
        <f t="shared" si="281"/>
        <v>0</v>
      </c>
      <c r="S932" s="4" t="str">
        <f t="shared" si="282"/>
        <v>A+J=</v>
      </c>
      <c r="T932" s="34">
        <f t="shared" si="283"/>
        <v>45152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42">
        <f t="shared" si="273"/>
        <v>44983</v>
      </c>
      <c r="B933" s="72">
        <f t="shared" ca="1" si="284"/>
        <v>0</v>
      </c>
      <c r="C933" s="6">
        <f t="shared" si="274"/>
        <v>0</v>
      </c>
      <c r="D933" s="12">
        <f ca="1">IF(A933&lt;$B$1,VLOOKUP(A933,[1]DI!$A$4:$B$15000,2,FALSE),0)</f>
        <v>0</v>
      </c>
      <c r="E933" s="13">
        <f t="shared" ca="1" si="267"/>
        <v>1</v>
      </c>
      <c r="F933" s="13">
        <f ca="1">(TRUNC(PRODUCT($E$12:$E932),16))</f>
        <v>1.2048315176003801</v>
      </c>
      <c r="G933" s="13">
        <f t="shared" ca="1" si="275"/>
        <v>1.20055683729017</v>
      </c>
      <c r="H933" s="13">
        <f t="shared" ca="1" si="268"/>
        <v>1.00356058</v>
      </c>
      <c r="I933" s="12">
        <f t="shared" si="276"/>
        <v>1.7500000000000002E-2</v>
      </c>
      <c r="J933" s="34">
        <f t="shared" si="277"/>
        <v>44971</v>
      </c>
      <c r="K933" s="2">
        <f t="shared" si="278"/>
        <v>6</v>
      </c>
      <c r="L933" s="17">
        <f t="shared" si="279"/>
        <v>7</v>
      </c>
      <c r="M933" s="11">
        <f t="shared" si="269"/>
        <v>1.000482023</v>
      </c>
      <c r="N933" s="11">
        <f t="shared" ca="1" si="270"/>
        <v>1.0040443189999999</v>
      </c>
      <c r="O933" s="17">
        <f t="shared" si="280"/>
        <v>0</v>
      </c>
      <c r="P933" s="13">
        <f t="shared" ca="1" si="271"/>
        <v>0</v>
      </c>
      <c r="Q933" s="20">
        <f t="shared" si="272"/>
        <v>0</v>
      </c>
      <c r="R933" s="13">
        <f t="shared" si="281"/>
        <v>0</v>
      </c>
      <c r="S933" s="4" t="str">
        <f t="shared" si="282"/>
        <v>A+J=</v>
      </c>
      <c r="T933" s="34">
        <f t="shared" si="283"/>
        <v>45152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42">
        <f t="shared" si="273"/>
        <v>44984</v>
      </c>
      <c r="B934" s="72">
        <f t="shared" ca="1" si="284"/>
        <v>0</v>
      </c>
      <c r="C934" s="6">
        <f t="shared" si="274"/>
        <v>0</v>
      </c>
      <c r="D934" s="12">
        <f ca="1">IF(A934&lt;$B$1,VLOOKUP(A934,[1]DI!$A$4:$B$15000,2,FALSE),0)</f>
        <v>0.13650000000000001</v>
      </c>
      <c r="E934" s="13">
        <f t="shared" ca="1" si="267"/>
        <v>1.00050788</v>
      </c>
      <c r="F934" s="13">
        <f ca="1">(TRUNC(PRODUCT($E$12:$E933),16))</f>
        <v>1.2048315176003801</v>
      </c>
      <c r="G934" s="13">
        <f t="shared" ca="1" si="275"/>
        <v>1.20055683729017</v>
      </c>
      <c r="H934" s="13">
        <f t="shared" ca="1" si="268"/>
        <v>1.00356058</v>
      </c>
      <c r="I934" s="12">
        <f t="shared" si="276"/>
        <v>1.7500000000000002E-2</v>
      </c>
      <c r="J934" s="34">
        <f t="shared" si="277"/>
        <v>44971</v>
      </c>
      <c r="K934" s="2">
        <f t="shared" si="278"/>
        <v>7</v>
      </c>
      <c r="L934" s="17">
        <f t="shared" si="279"/>
        <v>7</v>
      </c>
      <c r="M934" s="11">
        <f t="shared" si="269"/>
        <v>1.000482023</v>
      </c>
      <c r="N934" s="11">
        <f t="shared" ca="1" si="270"/>
        <v>1.0040443189999999</v>
      </c>
      <c r="O934" s="17">
        <f t="shared" si="280"/>
        <v>0</v>
      </c>
      <c r="P934" s="13">
        <f t="shared" ca="1" si="271"/>
        <v>0</v>
      </c>
      <c r="Q934" s="20">
        <f t="shared" si="272"/>
        <v>0</v>
      </c>
      <c r="R934" s="13">
        <f t="shared" si="281"/>
        <v>0</v>
      </c>
      <c r="S934" s="4" t="str">
        <f t="shared" si="282"/>
        <v>A+J=</v>
      </c>
      <c r="T934" s="34">
        <f t="shared" si="283"/>
        <v>45152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42">
        <f t="shared" si="273"/>
        <v>44985</v>
      </c>
      <c r="B935" s="72">
        <f t="shared" ca="1" si="284"/>
        <v>0</v>
      </c>
      <c r="C935" s="6">
        <f t="shared" si="274"/>
        <v>0</v>
      </c>
      <c r="D935" s="12">
        <f ca="1">IF(A935&lt;$B$1,VLOOKUP(A935,[1]DI!$A$4:$B$15000,2,FALSE),0)</f>
        <v>0.13650000000000001</v>
      </c>
      <c r="E935" s="13">
        <f t="shared" ca="1" si="267"/>
        <v>1.00050788</v>
      </c>
      <c r="F935" s="13">
        <f ca="1">(TRUNC(PRODUCT($E$12:$E934),16))</f>
        <v>1.20544342743154</v>
      </c>
      <c r="G935" s="13">
        <f t="shared" ca="1" si="275"/>
        <v>1.20055683729017</v>
      </c>
      <c r="H935" s="13">
        <f t="shared" ca="1" si="268"/>
        <v>1.0040702699999999</v>
      </c>
      <c r="I935" s="12">
        <f t="shared" si="276"/>
        <v>1.7500000000000002E-2</v>
      </c>
      <c r="J935" s="34">
        <f t="shared" si="277"/>
        <v>44971</v>
      </c>
      <c r="K935" s="2">
        <f t="shared" si="278"/>
        <v>8</v>
      </c>
      <c r="L935" s="17">
        <f t="shared" si="279"/>
        <v>8</v>
      </c>
      <c r="M935" s="11">
        <f t="shared" si="269"/>
        <v>1.0005509020000001</v>
      </c>
      <c r="N935" s="11">
        <f t="shared" ca="1" si="270"/>
        <v>1.0046234140000001</v>
      </c>
      <c r="O935" s="17">
        <f t="shared" si="280"/>
        <v>0</v>
      </c>
      <c r="P935" s="13">
        <f t="shared" ca="1" si="271"/>
        <v>0</v>
      </c>
      <c r="Q935" s="20">
        <f t="shared" si="272"/>
        <v>0</v>
      </c>
      <c r="R935" s="13">
        <f t="shared" si="281"/>
        <v>0</v>
      </c>
      <c r="S935" s="4" t="str">
        <f t="shared" si="282"/>
        <v>A+J=</v>
      </c>
      <c r="T935" s="34">
        <f t="shared" si="283"/>
        <v>45152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42">
        <f t="shared" si="273"/>
        <v>44986</v>
      </c>
      <c r="B936" s="72">
        <f t="shared" ca="1" si="284"/>
        <v>0</v>
      </c>
      <c r="C936" s="6">
        <f t="shared" si="274"/>
        <v>0</v>
      </c>
      <c r="D936" s="12">
        <f ca="1">IF(A936&lt;$B$1,VLOOKUP(A936,[1]DI!$A$4:$B$15000,2,FALSE),0)</f>
        <v>0.13650000000000001</v>
      </c>
      <c r="E936" s="13">
        <f t="shared" ca="1" si="267"/>
        <v>1.00050788</v>
      </c>
      <c r="F936" s="13">
        <f ca="1">(TRUNC(PRODUCT($E$12:$E935),16))</f>
        <v>1.20605564803946</v>
      </c>
      <c r="G936" s="13">
        <f t="shared" ca="1" si="275"/>
        <v>1.20055683729017</v>
      </c>
      <c r="H936" s="13">
        <f t="shared" ca="1" si="268"/>
        <v>1.00458022</v>
      </c>
      <c r="I936" s="12">
        <f t="shared" si="276"/>
        <v>1.7500000000000002E-2</v>
      </c>
      <c r="J936" s="34">
        <f t="shared" si="277"/>
        <v>44971</v>
      </c>
      <c r="K936" s="2">
        <f t="shared" si="278"/>
        <v>9</v>
      </c>
      <c r="L936" s="17">
        <f t="shared" si="279"/>
        <v>9</v>
      </c>
      <c r="M936" s="11">
        <f t="shared" si="269"/>
        <v>1.0006197859999999</v>
      </c>
      <c r="N936" s="11">
        <f t="shared" ca="1" si="270"/>
        <v>1.0052028449999999</v>
      </c>
      <c r="O936" s="17">
        <f t="shared" si="280"/>
        <v>0</v>
      </c>
      <c r="P936" s="13">
        <f t="shared" ca="1" si="271"/>
        <v>0</v>
      </c>
      <c r="Q936" s="20">
        <f t="shared" si="272"/>
        <v>0</v>
      </c>
      <c r="R936" s="13">
        <f t="shared" si="281"/>
        <v>0</v>
      </c>
      <c r="S936" s="4" t="str">
        <f t="shared" si="282"/>
        <v>A+J=</v>
      </c>
      <c r="T936" s="34">
        <f t="shared" si="283"/>
        <v>45152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42">
        <f t="shared" si="273"/>
        <v>44987</v>
      </c>
      <c r="B937" s="72">
        <f t="shared" ca="1" si="284"/>
        <v>0</v>
      </c>
      <c r="C937" s="6">
        <f t="shared" si="274"/>
        <v>0</v>
      </c>
      <c r="D937" s="12">
        <f ca="1">IF(A937&lt;$B$1,VLOOKUP(A937,[1]DI!$A$4:$B$15000,2,FALSE),0)</f>
        <v>0.13650000000000001</v>
      </c>
      <c r="E937" s="13">
        <f t="shared" ca="1" si="267"/>
        <v>1.00050788</v>
      </c>
      <c r="F937" s="13">
        <f ca="1">(TRUNC(PRODUCT($E$12:$E936),16))</f>
        <v>1.20666817958199</v>
      </c>
      <c r="G937" s="13">
        <f t="shared" ca="1" si="275"/>
        <v>1.20055683729017</v>
      </c>
      <c r="H937" s="13">
        <f t="shared" ca="1" si="268"/>
        <v>1.0050904199999999</v>
      </c>
      <c r="I937" s="12">
        <f t="shared" si="276"/>
        <v>1.7500000000000002E-2</v>
      </c>
      <c r="J937" s="34">
        <f t="shared" si="277"/>
        <v>44971</v>
      </c>
      <c r="K937" s="2">
        <f t="shared" si="278"/>
        <v>10</v>
      </c>
      <c r="L937" s="17">
        <f t="shared" si="279"/>
        <v>10</v>
      </c>
      <c r="M937" s="11">
        <f t="shared" si="269"/>
        <v>1.0006886749999999</v>
      </c>
      <c r="N937" s="11">
        <f t="shared" ca="1" si="270"/>
        <v>1.0057826009999999</v>
      </c>
      <c r="O937" s="17">
        <f t="shared" si="280"/>
        <v>0</v>
      </c>
      <c r="P937" s="13">
        <f t="shared" ca="1" si="271"/>
        <v>0</v>
      </c>
      <c r="Q937" s="20">
        <f t="shared" si="272"/>
        <v>0</v>
      </c>
      <c r="R937" s="13">
        <f t="shared" si="281"/>
        <v>0</v>
      </c>
      <c r="S937" s="4" t="str">
        <f t="shared" si="282"/>
        <v>A+J=</v>
      </c>
      <c r="T937" s="34">
        <f t="shared" si="283"/>
        <v>45152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42">
        <f t="shared" si="273"/>
        <v>44988</v>
      </c>
      <c r="B938" s="72">
        <f t="shared" ca="1" si="284"/>
        <v>0</v>
      </c>
      <c r="C938" s="6">
        <f t="shared" si="274"/>
        <v>0</v>
      </c>
      <c r="D938" s="12">
        <f ca="1">IF(A938&lt;$B$1,VLOOKUP(A938,[1]DI!$A$4:$B$15000,2,FALSE),0)</f>
        <v>0.13650000000000001</v>
      </c>
      <c r="E938" s="13">
        <f t="shared" ca="1" si="267"/>
        <v>1.00050788</v>
      </c>
      <c r="F938" s="13">
        <f ca="1">(TRUNC(PRODUCT($E$12:$E937),16))</f>
        <v>1.20728102221704</v>
      </c>
      <c r="G938" s="13">
        <f t="shared" ca="1" si="275"/>
        <v>1.20055683729017</v>
      </c>
      <c r="H938" s="13">
        <f t="shared" ca="1" si="268"/>
        <v>1.00560089</v>
      </c>
      <c r="I938" s="12">
        <f t="shared" si="276"/>
        <v>1.7500000000000002E-2</v>
      </c>
      <c r="J938" s="34">
        <f t="shared" si="277"/>
        <v>44971</v>
      </c>
      <c r="K938" s="2">
        <f t="shared" si="278"/>
        <v>11</v>
      </c>
      <c r="L938" s="17">
        <f t="shared" si="279"/>
        <v>11</v>
      </c>
      <c r="M938" s="11">
        <f t="shared" si="269"/>
        <v>1.0007575689999999</v>
      </c>
      <c r="N938" s="11">
        <f t="shared" ca="1" si="270"/>
        <v>1.0063627020000001</v>
      </c>
      <c r="O938" s="17">
        <f t="shared" si="280"/>
        <v>0</v>
      </c>
      <c r="P938" s="13">
        <f t="shared" ca="1" si="271"/>
        <v>0</v>
      </c>
      <c r="Q938" s="20">
        <f t="shared" si="272"/>
        <v>0</v>
      </c>
      <c r="R938" s="13">
        <f t="shared" si="281"/>
        <v>0</v>
      </c>
      <c r="S938" s="4" t="str">
        <f t="shared" si="282"/>
        <v>A+J=</v>
      </c>
      <c r="T938" s="34">
        <f t="shared" si="283"/>
        <v>45152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42">
        <f t="shared" si="273"/>
        <v>44989</v>
      </c>
      <c r="B939" s="72">
        <f t="shared" ca="1" si="284"/>
        <v>0</v>
      </c>
      <c r="C939" s="6">
        <f t="shared" si="274"/>
        <v>0</v>
      </c>
      <c r="D939" s="12">
        <f ca="1">IF(A939&lt;$B$1,VLOOKUP(A939,[1]DI!$A$4:$B$15000,2,FALSE),0)</f>
        <v>0</v>
      </c>
      <c r="E939" s="13">
        <f t="shared" ca="1" si="267"/>
        <v>1</v>
      </c>
      <c r="F939" s="13">
        <f ca="1">(TRUNC(PRODUCT($E$12:$E938),16))</f>
        <v>1.2078941761026001</v>
      </c>
      <c r="G939" s="13">
        <f t="shared" ca="1" si="275"/>
        <v>1.20055683729017</v>
      </c>
      <c r="H939" s="13">
        <f t="shared" ca="1" si="268"/>
        <v>1.00611161</v>
      </c>
      <c r="I939" s="12">
        <f t="shared" si="276"/>
        <v>1.7500000000000002E-2</v>
      </c>
      <c r="J939" s="34">
        <f t="shared" si="277"/>
        <v>44971</v>
      </c>
      <c r="K939" s="2">
        <f t="shared" si="278"/>
        <v>11</v>
      </c>
      <c r="L939" s="17">
        <f t="shared" si="279"/>
        <v>12</v>
      </c>
      <c r="M939" s="11">
        <f t="shared" si="269"/>
        <v>1.000826467</v>
      </c>
      <c r="N939" s="11">
        <f t="shared" ca="1" si="270"/>
        <v>1.0069431280000001</v>
      </c>
      <c r="O939" s="17">
        <f t="shared" si="280"/>
        <v>0</v>
      </c>
      <c r="P939" s="13">
        <f t="shared" ca="1" si="271"/>
        <v>0</v>
      </c>
      <c r="Q939" s="20">
        <f t="shared" si="272"/>
        <v>0</v>
      </c>
      <c r="R939" s="13">
        <f t="shared" si="281"/>
        <v>0</v>
      </c>
      <c r="S939" s="4" t="str">
        <f t="shared" si="282"/>
        <v>A+J=</v>
      </c>
      <c r="T939" s="34">
        <f t="shared" si="283"/>
        <v>45152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42">
        <f t="shared" si="273"/>
        <v>44990</v>
      </c>
      <c r="B940" s="72">
        <f t="shared" ca="1" si="284"/>
        <v>0</v>
      </c>
      <c r="C940" s="6">
        <f t="shared" si="274"/>
        <v>0</v>
      </c>
      <c r="D940" s="12">
        <f ca="1">IF(A940&lt;$B$1,VLOOKUP(A940,[1]DI!$A$4:$B$15000,2,FALSE),0)</f>
        <v>0</v>
      </c>
      <c r="E940" s="13">
        <f t="shared" ca="1" si="267"/>
        <v>1</v>
      </c>
      <c r="F940" s="13">
        <f ca="1">(TRUNC(PRODUCT($E$12:$E939),16))</f>
        <v>1.2078941761026001</v>
      </c>
      <c r="G940" s="13">
        <f t="shared" ca="1" si="275"/>
        <v>1.20055683729017</v>
      </c>
      <c r="H940" s="13">
        <f t="shared" ca="1" si="268"/>
        <v>1.00611161</v>
      </c>
      <c r="I940" s="12">
        <f t="shared" si="276"/>
        <v>1.7500000000000002E-2</v>
      </c>
      <c r="J940" s="34">
        <f t="shared" si="277"/>
        <v>44971</v>
      </c>
      <c r="K940" s="2">
        <f t="shared" si="278"/>
        <v>11</v>
      </c>
      <c r="L940" s="17">
        <f t="shared" si="279"/>
        <v>12</v>
      </c>
      <c r="M940" s="11">
        <f t="shared" si="269"/>
        <v>1.000826467</v>
      </c>
      <c r="N940" s="11">
        <f t="shared" ca="1" si="270"/>
        <v>1.0069431280000001</v>
      </c>
      <c r="O940" s="17">
        <f t="shared" si="280"/>
        <v>0</v>
      </c>
      <c r="P940" s="13">
        <f t="shared" ca="1" si="271"/>
        <v>0</v>
      </c>
      <c r="Q940" s="20">
        <f t="shared" si="272"/>
        <v>0</v>
      </c>
      <c r="R940" s="13">
        <f t="shared" si="281"/>
        <v>0</v>
      </c>
      <c r="S940" s="4" t="str">
        <f t="shared" si="282"/>
        <v>A+J=</v>
      </c>
      <c r="T940" s="34">
        <f t="shared" si="283"/>
        <v>45152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42">
        <f t="shared" si="273"/>
        <v>44991</v>
      </c>
      <c r="B941" s="72">
        <f t="shared" ca="1" si="284"/>
        <v>0</v>
      </c>
      <c r="C941" s="6">
        <f t="shared" si="274"/>
        <v>0</v>
      </c>
      <c r="D941" s="12">
        <f ca="1">IF(A941&lt;$B$1,VLOOKUP(A941,[1]DI!$A$4:$B$15000,2,FALSE),0)</f>
        <v>0.13650000000000001</v>
      </c>
      <c r="E941" s="13">
        <f t="shared" ca="1" si="267"/>
        <v>1.00050788</v>
      </c>
      <c r="F941" s="13">
        <f ca="1">(TRUNC(PRODUCT($E$12:$E940),16))</f>
        <v>1.2078941761026001</v>
      </c>
      <c r="G941" s="13">
        <f t="shared" ca="1" si="275"/>
        <v>1.20055683729017</v>
      </c>
      <c r="H941" s="13">
        <f t="shared" ca="1" si="268"/>
        <v>1.00611161</v>
      </c>
      <c r="I941" s="12">
        <f t="shared" si="276"/>
        <v>1.7500000000000002E-2</v>
      </c>
      <c r="J941" s="34">
        <f t="shared" si="277"/>
        <v>44971</v>
      </c>
      <c r="K941" s="2">
        <f t="shared" si="278"/>
        <v>12</v>
      </c>
      <c r="L941" s="17">
        <f t="shared" si="279"/>
        <v>12</v>
      </c>
      <c r="M941" s="11">
        <f t="shared" si="269"/>
        <v>1.000826467</v>
      </c>
      <c r="N941" s="11">
        <f t="shared" ca="1" si="270"/>
        <v>1.0069431280000001</v>
      </c>
      <c r="O941" s="17">
        <f t="shared" si="280"/>
        <v>0</v>
      </c>
      <c r="P941" s="13">
        <f t="shared" ca="1" si="271"/>
        <v>0</v>
      </c>
      <c r="Q941" s="20">
        <f t="shared" si="272"/>
        <v>0</v>
      </c>
      <c r="R941" s="13">
        <f t="shared" si="281"/>
        <v>0</v>
      </c>
      <c r="S941" s="4" t="str">
        <f t="shared" si="282"/>
        <v>A+J=</v>
      </c>
      <c r="T941" s="34">
        <f t="shared" si="283"/>
        <v>45152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42">
        <f t="shared" si="273"/>
        <v>44992</v>
      </c>
      <c r="B942" s="72">
        <f t="shared" ca="1" si="284"/>
        <v>0</v>
      </c>
      <c r="C942" s="6">
        <f t="shared" si="274"/>
        <v>0</v>
      </c>
      <c r="D942" s="12">
        <f ca="1">IF(A942&lt;$B$1,VLOOKUP(A942,[1]DI!$A$4:$B$15000,2,FALSE),0)</f>
        <v>0.13650000000000001</v>
      </c>
      <c r="E942" s="13">
        <f t="shared" ca="1" si="267"/>
        <v>1.00050788</v>
      </c>
      <c r="F942" s="13">
        <f ca="1">(TRUNC(PRODUCT($E$12:$E941),16))</f>
        <v>1.2085076413967599</v>
      </c>
      <c r="G942" s="13">
        <f t="shared" ca="1" si="275"/>
        <v>1.20055683729017</v>
      </c>
      <c r="H942" s="13">
        <f t="shared" ca="1" si="268"/>
        <v>1.0066226</v>
      </c>
      <c r="I942" s="12">
        <f t="shared" si="276"/>
        <v>1.7500000000000002E-2</v>
      </c>
      <c r="J942" s="34">
        <f t="shared" si="277"/>
        <v>44971</v>
      </c>
      <c r="K942" s="2">
        <f t="shared" si="278"/>
        <v>13</v>
      </c>
      <c r="L942" s="17">
        <f t="shared" si="279"/>
        <v>13</v>
      </c>
      <c r="M942" s="11">
        <f t="shared" si="269"/>
        <v>1.0008953700000001</v>
      </c>
      <c r="N942" s="11">
        <f t="shared" ca="1" si="270"/>
        <v>1.0075239</v>
      </c>
      <c r="O942" s="17">
        <f t="shared" si="280"/>
        <v>0</v>
      </c>
      <c r="P942" s="13">
        <f t="shared" ca="1" si="271"/>
        <v>0</v>
      </c>
      <c r="Q942" s="20">
        <f t="shared" si="272"/>
        <v>0</v>
      </c>
      <c r="R942" s="13">
        <f t="shared" si="281"/>
        <v>0</v>
      </c>
      <c r="S942" s="4" t="str">
        <f t="shared" si="282"/>
        <v>A+J=</v>
      </c>
      <c r="T942" s="34">
        <f t="shared" si="283"/>
        <v>45152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42">
        <f t="shared" si="273"/>
        <v>44993</v>
      </c>
      <c r="B943" s="72">
        <f t="shared" ca="1" si="284"/>
        <v>0</v>
      </c>
      <c r="C943" s="6">
        <f t="shared" si="274"/>
        <v>0</v>
      </c>
      <c r="D943" s="12">
        <f ca="1">IF(A943&lt;$B$1,VLOOKUP(A943,[1]DI!$A$4:$B$15000,2,FALSE),0)</f>
        <v>0.13650000000000001</v>
      </c>
      <c r="E943" s="13">
        <f t="shared" ca="1" si="267"/>
        <v>1.00050788</v>
      </c>
      <c r="F943" s="13">
        <f ca="1">(TRUNC(PRODUCT($E$12:$E942),16))</f>
        <v>1.2091214182576699</v>
      </c>
      <c r="G943" s="13">
        <f t="shared" ca="1" si="275"/>
        <v>1.20055683729017</v>
      </c>
      <c r="H943" s="13">
        <f t="shared" ca="1" si="268"/>
        <v>1.0071338400000001</v>
      </c>
      <c r="I943" s="12">
        <f t="shared" si="276"/>
        <v>1.7500000000000002E-2</v>
      </c>
      <c r="J943" s="34">
        <f t="shared" si="277"/>
        <v>44971</v>
      </c>
      <c r="K943" s="2">
        <f t="shared" si="278"/>
        <v>14</v>
      </c>
      <c r="L943" s="17">
        <f t="shared" si="279"/>
        <v>14</v>
      </c>
      <c r="M943" s="11">
        <f t="shared" si="269"/>
        <v>1.0009642780000001</v>
      </c>
      <c r="N943" s="11">
        <f t="shared" ca="1" si="270"/>
        <v>1.008104997</v>
      </c>
      <c r="O943" s="17">
        <f t="shared" si="280"/>
        <v>0</v>
      </c>
      <c r="P943" s="13">
        <f t="shared" ca="1" si="271"/>
        <v>0</v>
      </c>
      <c r="Q943" s="20">
        <f t="shared" si="272"/>
        <v>0</v>
      </c>
      <c r="R943" s="13">
        <f t="shared" si="281"/>
        <v>0</v>
      </c>
      <c r="S943" s="4" t="str">
        <f t="shared" si="282"/>
        <v>A+J=</v>
      </c>
      <c r="T943" s="34">
        <f t="shared" si="283"/>
        <v>45152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42">
        <f t="shared" si="273"/>
        <v>44994</v>
      </c>
      <c r="B944" s="72">
        <f t="shared" ca="1" si="284"/>
        <v>0</v>
      </c>
      <c r="C944" s="6">
        <f t="shared" si="274"/>
        <v>0</v>
      </c>
      <c r="D944" s="12">
        <f ca="1">IF(A944&lt;$B$1,VLOOKUP(A944,[1]DI!$A$4:$B$15000,2,FALSE),0)</f>
        <v>0.13650000000000001</v>
      </c>
      <c r="E944" s="13">
        <f t="shared" ca="1" si="267"/>
        <v>1.00050788</v>
      </c>
      <c r="F944" s="13">
        <f ca="1">(TRUNC(PRODUCT($E$12:$E943),16))</f>
        <v>1.20973550684358</v>
      </c>
      <c r="G944" s="13">
        <f t="shared" ca="1" si="275"/>
        <v>1.20055683729017</v>
      </c>
      <c r="H944" s="13">
        <f t="shared" ca="1" si="268"/>
        <v>1.0076453400000001</v>
      </c>
      <c r="I944" s="12">
        <f t="shared" si="276"/>
        <v>1.7500000000000002E-2</v>
      </c>
      <c r="J944" s="34">
        <f t="shared" si="277"/>
        <v>44971</v>
      </c>
      <c r="K944" s="2">
        <f t="shared" si="278"/>
        <v>15</v>
      </c>
      <c r="L944" s="17">
        <f t="shared" si="279"/>
        <v>15</v>
      </c>
      <c r="M944" s="11">
        <f t="shared" si="269"/>
        <v>1.00103319</v>
      </c>
      <c r="N944" s="11">
        <f t="shared" ca="1" si="270"/>
        <v>1.0086864289999999</v>
      </c>
      <c r="O944" s="17">
        <f t="shared" si="280"/>
        <v>0</v>
      </c>
      <c r="P944" s="13">
        <f t="shared" ca="1" si="271"/>
        <v>0</v>
      </c>
      <c r="Q944" s="20">
        <f t="shared" si="272"/>
        <v>0</v>
      </c>
      <c r="R944" s="13">
        <f t="shared" si="281"/>
        <v>0</v>
      </c>
      <c r="S944" s="4" t="str">
        <f t="shared" si="282"/>
        <v>A+J=</v>
      </c>
      <c r="T944" s="34">
        <f t="shared" si="283"/>
        <v>45152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42">
        <f t="shared" si="273"/>
        <v>44995</v>
      </c>
      <c r="B945" s="72">
        <f t="shared" ca="1" si="284"/>
        <v>0</v>
      </c>
      <c r="C945" s="6">
        <f t="shared" si="274"/>
        <v>0</v>
      </c>
      <c r="D945" s="12">
        <f ca="1">IF(A945&lt;$B$1,VLOOKUP(A945,[1]DI!$A$4:$B$15000,2,FALSE),0)</f>
        <v>0.13650000000000001</v>
      </c>
      <c r="E945" s="13">
        <f t="shared" ca="1" si="267"/>
        <v>1.00050788</v>
      </c>
      <c r="F945" s="13">
        <f ca="1">(TRUNC(PRODUCT($E$12:$E944),16))</f>
        <v>1.2103499073127899</v>
      </c>
      <c r="G945" s="13">
        <f t="shared" ca="1" si="275"/>
        <v>1.20055683729017</v>
      </c>
      <c r="H945" s="13">
        <f t="shared" ca="1" si="268"/>
        <v>1.00815711</v>
      </c>
      <c r="I945" s="12">
        <f t="shared" si="276"/>
        <v>1.7500000000000002E-2</v>
      </c>
      <c r="J945" s="34">
        <f t="shared" si="277"/>
        <v>44971</v>
      </c>
      <c r="K945" s="2">
        <f t="shared" si="278"/>
        <v>16</v>
      </c>
      <c r="L945" s="17">
        <f t="shared" si="279"/>
        <v>16</v>
      </c>
      <c r="M945" s="11">
        <f t="shared" si="269"/>
        <v>1.001102108</v>
      </c>
      <c r="N945" s="11">
        <f t="shared" ca="1" si="270"/>
        <v>1.0092682079999999</v>
      </c>
      <c r="O945" s="17">
        <f t="shared" si="280"/>
        <v>0</v>
      </c>
      <c r="P945" s="13">
        <f t="shared" ca="1" si="271"/>
        <v>0</v>
      </c>
      <c r="Q945" s="20">
        <f t="shared" si="272"/>
        <v>0</v>
      </c>
      <c r="R945" s="13">
        <f t="shared" si="281"/>
        <v>0</v>
      </c>
      <c r="S945" s="4" t="str">
        <f t="shared" si="282"/>
        <v>A+J=</v>
      </c>
      <c r="T945" s="34">
        <f t="shared" si="283"/>
        <v>45152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42">
        <f t="shared" si="273"/>
        <v>44996</v>
      </c>
      <c r="B946" s="72">
        <f t="shared" ca="1" si="284"/>
        <v>0</v>
      </c>
      <c r="C946" s="6">
        <f t="shared" si="274"/>
        <v>0</v>
      </c>
      <c r="D946" s="12">
        <f ca="1">IF(A946&lt;$B$1,VLOOKUP(A946,[1]DI!$A$4:$B$15000,2,FALSE),0)</f>
        <v>0</v>
      </c>
      <c r="E946" s="13">
        <f t="shared" ca="1" si="267"/>
        <v>1</v>
      </c>
      <c r="F946" s="13">
        <f ca="1">(TRUNC(PRODUCT($E$12:$E945),16))</f>
        <v>1.2109646198237201</v>
      </c>
      <c r="G946" s="13">
        <f t="shared" ca="1" si="275"/>
        <v>1.20055683729017</v>
      </c>
      <c r="H946" s="13">
        <f t="shared" ca="1" si="268"/>
        <v>1.0086691299999999</v>
      </c>
      <c r="I946" s="12">
        <f t="shared" si="276"/>
        <v>1.7500000000000002E-2</v>
      </c>
      <c r="J946" s="34">
        <f t="shared" si="277"/>
        <v>44971</v>
      </c>
      <c r="K946" s="2">
        <f t="shared" si="278"/>
        <v>16</v>
      </c>
      <c r="L946" s="17">
        <f t="shared" si="279"/>
        <v>17</v>
      </c>
      <c r="M946" s="11">
        <f t="shared" si="269"/>
        <v>1.0011710300000001</v>
      </c>
      <c r="N946" s="11">
        <f t="shared" ca="1" si="270"/>
        <v>1.009850312</v>
      </c>
      <c r="O946" s="17">
        <f t="shared" si="280"/>
        <v>0</v>
      </c>
      <c r="P946" s="13">
        <f t="shared" ca="1" si="271"/>
        <v>0</v>
      </c>
      <c r="Q946" s="20">
        <f t="shared" si="272"/>
        <v>0</v>
      </c>
      <c r="R946" s="13">
        <f t="shared" si="281"/>
        <v>0</v>
      </c>
      <c r="S946" s="4" t="str">
        <f t="shared" si="282"/>
        <v>A+J=</v>
      </c>
      <c r="T946" s="34">
        <f t="shared" si="283"/>
        <v>45152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42">
        <f t="shared" si="273"/>
        <v>44997</v>
      </c>
      <c r="B947" s="72">
        <f t="shared" ca="1" si="284"/>
        <v>0</v>
      </c>
      <c r="C947" s="6">
        <f t="shared" si="274"/>
        <v>0</v>
      </c>
      <c r="D947" s="12">
        <f ca="1">IF(A947&lt;$B$1,VLOOKUP(A947,[1]DI!$A$4:$B$15000,2,FALSE),0)</f>
        <v>0</v>
      </c>
      <c r="E947" s="13">
        <f t="shared" ca="1" si="267"/>
        <v>1</v>
      </c>
      <c r="F947" s="13">
        <f ca="1">(TRUNC(PRODUCT($E$12:$E946),16))</f>
        <v>1.2109646198237201</v>
      </c>
      <c r="G947" s="13">
        <f t="shared" ca="1" si="275"/>
        <v>1.20055683729017</v>
      </c>
      <c r="H947" s="13">
        <f t="shared" ca="1" si="268"/>
        <v>1.0086691299999999</v>
      </c>
      <c r="I947" s="12">
        <f t="shared" si="276"/>
        <v>1.7500000000000002E-2</v>
      </c>
      <c r="J947" s="34">
        <f t="shared" si="277"/>
        <v>44971</v>
      </c>
      <c r="K947" s="2">
        <f t="shared" si="278"/>
        <v>16</v>
      </c>
      <c r="L947" s="17">
        <f t="shared" si="279"/>
        <v>17</v>
      </c>
      <c r="M947" s="11">
        <f t="shared" si="269"/>
        <v>1.0011710300000001</v>
      </c>
      <c r="N947" s="11">
        <f t="shared" ca="1" si="270"/>
        <v>1.009850312</v>
      </c>
      <c r="O947" s="17">
        <f t="shared" si="280"/>
        <v>0</v>
      </c>
      <c r="P947" s="13">
        <f t="shared" ca="1" si="271"/>
        <v>0</v>
      </c>
      <c r="Q947" s="20">
        <f t="shared" si="272"/>
        <v>0</v>
      </c>
      <c r="R947" s="13">
        <f t="shared" si="281"/>
        <v>0</v>
      </c>
      <c r="S947" s="4" t="str">
        <f t="shared" si="282"/>
        <v>A+J=</v>
      </c>
      <c r="T947" s="34">
        <f t="shared" si="283"/>
        <v>45152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42">
        <f t="shared" si="273"/>
        <v>44998</v>
      </c>
      <c r="B948" s="72">
        <f t="shared" ca="1" si="284"/>
        <v>0</v>
      </c>
      <c r="C948" s="6">
        <f t="shared" si="274"/>
        <v>0</v>
      </c>
      <c r="D948" s="12">
        <f ca="1">IF(A948&lt;$B$1,VLOOKUP(A948,[1]DI!$A$4:$B$15000,2,FALSE),0)</f>
        <v>0.13650000000000001</v>
      </c>
      <c r="E948" s="13">
        <f t="shared" ca="1" si="267"/>
        <v>1.00050788</v>
      </c>
      <c r="F948" s="13">
        <f ca="1">(TRUNC(PRODUCT($E$12:$E947),16))</f>
        <v>1.2109646198237201</v>
      </c>
      <c r="G948" s="13">
        <f t="shared" ca="1" si="275"/>
        <v>1.20055683729017</v>
      </c>
      <c r="H948" s="13">
        <f t="shared" ca="1" si="268"/>
        <v>1.0086691299999999</v>
      </c>
      <c r="I948" s="12">
        <f t="shared" si="276"/>
        <v>1.7500000000000002E-2</v>
      </c>
      <c r="J948" s="34">
        <f t="shared" si="277"/>
        <v>44971</v>
      </c>
      <c r="K948" s="2">
        <f t="shared" si="278"/>
        <v>17</v>
      </c>
      <c r="L948" s="17">
        <f t="shared" si="279"/>
        <v>17</v>
      </c>
      <c r="M948" s="11">
        <f t="shared" si="269"/>
        <v>1.0011710300000001</v>
      </c>
      <c r="N948" s="11">
        <f t="shared" ca="1" si="270"/>
        <v>1.009850312</v>
      </c>
      <c r="O948" s="17">
        <f t="shared" si="280"/>
        <v>0</v>
      </c>
      <c r="P948" s="13">
        <f t="shared" ca="1" si="271"/>
        <v>0</v>
      </c>
      <c r="Q948" s="20">
        <f t="shared" si="272"/>
        <v>0</v>
      </c>
      <c r="R948" s="13">
        <f t="shared" si="281"/>
        <v>0</v>
      </c>
      <c r="S948" s="4" t="str">
        <f t="shared" si="282"/>
        <v>A+J=</v>
      </c>
      <c r="T948" s="34">
        <f t="shared" si="283"/>
        <v>45152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42">
        <f t="shared" si="273"/>
        <v>44999</v>
      </c>
      <c r="B949" s="72">
        <f t="shared" ca="1" si="284"/>
        <v>0</v>
      </c>
      <c r="C949" s="6">
        <f t="shared" si="274"/>
        <v>0</v>
      </c>
      <c r="D949" s="12">
        <f ca="1">IF(A949&lt;$B$1,VLOOKUP(A949,[1]DI!$A$4:$B$15000,2,FALSE),0)</f>
        <v>0.13650000000000001</v>
      </c>
      <c r="E949" s="13">
        <f t="shared" ca="1" si="267"/>
        <v>1.00050788</v>
      </c>
      <c r="F949" s="13">
        <f ca="1">(TRUNC(PRODUCT($E$12:$E948),16))</f>
        <v>1.2115796445348299</v>
      </c>
      <c r="G949" s="13">
        <f t="shared" ca="1" si="275"/>
        <v>1.20055683729017</v>
      </c>
      <c r="H949" s="13">
        <f t="shared" ca="1" si="268"/>
        <v>1.0091814100000001</v>
      </c>
      <c r="I949" s="12">
        <f t="shared" si="276"/>
        <v>1.7500000000000002E-2</v>
      </c>
      <c r="J949" s="34">
        <f t="shared" si="277"/>
        <v>44971</v>
      </c>
      <c r="K949" s="2">
        <f t="shared" si="278"/>
        <v>18</v>
      </c>
      <c r="L949" s="17">
        <f t="shared" si="279"/>
        <v>18</v>
      </c>
      <c r="M949" s="11">
        <f t="shared" si="269"/>
        <v>1.0012399569999999</v>
      </c>
      <c r="N949" s="11">
        <f t="shared" ca="1" si="270"/>
        <v>1.010432752</v>
      </c>
      <c r="O949" s="17">
        <f t="shared" si="280"/>
        <v>0</v>
      </c>
      <c r="P949" s="13">
        <f t="shared" ca="1" si="271"/>
        <v>0</v>
      </c>
      <c r="Q949" s="20">
        <f t="shared" si="272"/>
        <v>0</v>
      </c>
      <c r="R949" s="13">
        <f t="shared" si="281"/>
        <v>0</v>
      </c>
      <c r="S949" s="4" t="str">
        <f t="shared" si="282"/>
        <v>A+J=</v>
      </c>
      <c r="T949" s="34">
        <f t="shared" si="283"/>
        <v>45152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42">
        <f t="shared" si="273"/>
        <v>45000</v>
      </c>
      <c r="B950" s="72">
        <f t="shared" ca="1" si="284"/>
        <v>0</v>
      </c>
      <c r="C950" s="6">
        <f t="shared" si="274"/>
        <v>0</v>
      </c>
      <c r="D950" s="12">
        <f ca="1">IF(A950&lt;$B$1,VLOOKUP(A950,[1]DI!$A$4:$B$15000,2,FALSE),0)</f>
        <v>0.13650000000000001</v>
      </c>
      <c r="E950" s="13">
        <f t="shared" ca="1" si="267"/>
        <v>1.00050788</v>
      </c>
      <c r="F950" s="13">
        <f ca="1">(TRUNC(PRODUCT($E$12:$E949),16))</f>
        <v>1.2121949816047</v>
      </c>
      <c r="G950" s="13">
        <f t="shared" ca="1" si="275"/>
        <v>1.20055683729017</v>
      </c>
      <c r="H950" s="13">
        <f t="shared" ca="1" si="268"/>
        <v>1.0096939599999999</v>
      </c>
      <c r="I950" s="12">
        <f t="shared" si="276"/>
        <v>1.7500000000000002E-2</v>
      </c>
      <c r="J950" s="34">
        <f t="shared" si="277"/>
        <v>44971</v>
      </c>
      <c r="K950" s="2">
        <f t="shared" si="278"/>
        <v>19</v>
      </c>
      <c r="L950" s="17">
        <f t="shared" si="279"/>
        <v>19</v>
      </c>
      <c r="M950" s="11">
        <f t="shared" si="269"/>
        <v>1.0013088880000001</v>
      </c>
      <c r="N950" s="11">
        <f t="shared" ca="1" si="270"/>
        <v>1.0110155359999999</v>
      </c>
      <c r="O950" s="17">
        <f t="shared" si="280"/>
        <v>0</v>
      </c>
      <c r="P950" s="13">
        <f t="shared" ca="1" si="271"/>
        <v>0</v>
      </c>
      <c r="Q950" s="20">
        <f t="shared" si="272"/>
        <v>0</v>
      </c>
      <c r="R950" s="13">
        <f t="shared" si="281"/>
        <v>0</v>
      </c>
      <c r="S950" s="4" t="str">
        <f t="shared" si="282"/>
        <v>A+J=</v>
      </c>
      <c r="T950" s="34">
        <f t="shared" si="283"/>
        <v>45152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42">
        <f t="shared" si="273"/>
        <v>45001</v>
      </c>
      <c r="B951" s="72">
        <f t="shared" ca="1" si="284"/>
        <v>0</v>
      </c>
      <c r="C951" s="6">
        <f t="shared" si="274"/>
        <v>0</v>
      </c>
      <c r="D951" s="12">
        <f ca="1">IF(A951&lt;$B$1,VLOOKUP(A951,[1]DI!$A$4:$B$15000,2,FALSE),0)</f>
        <v>0.13650000000000001</v>
      </c>
      <c r="E951" s="13">
        <f t="shared" ca="1" si="267"/>
        <v>1.00050788</v>
      </c>
      <c r="F951" s="13">
        <f ca="1">(TRUNC(PRODUCT($E$12:$E950),16))</f>
        <v>1.21281063119196</v>
      </c>
      <c r="G951" s="13">
        <f t="shared" ca="1" si="275"/>
        <v>1.20055683729017</v>
      </c>
      <c r="H951" s="13">
        <f t="shared" ca="1" si="268"/>
        <v>1.01020676</v>
      </c>
      <c r="I951" s="12">
        <f t="shared" si="276"/>
        <v>1.7500000000000002E-2</v>
      </c>
      <c r="J951" s="34">
        <f t="shared" si="277"/>
        <v>44971</v>
      </c>
      <c r="K951" s="2">
        <f t="shared" si="278"/>
        <v>20</v>
      </c>
      <c r="L951" s="17">
        <f t="shared" si="279"/>
        <v>20</v>
      </c>
      <c r="M951" s="11">
        <f t="shared" si="269"/>
        <v>1.001377824</v>
      </c>
      <c r="N951" s="11">
        <f t="shared" ca="1" si="270"/>
        <v>1.011598647</v>
      </c>
      <c r="O951" s="17">
        <f t="shared" si="280"/>
        <v>0</v>
      </c>
      <c r="P951" s="13">
        <f t="shared" ca="1" si="271"/>
        <v>0</v>
      </c>
      <c r="Q951" s="20">
        <f t="shared" si="272"/>
        <v>0</v>
      </c>
      <c r="R951" s="13">
        <f t="shared" si="281"/>
        <v>0</v>
      </c>
      <c r="S951" s="4" t="str">
        <f t="shared" si="282"/>
        <v>A+J=</v>
      </c>
      <c r="T951" s="34">
        <f t="shared" si="283"/>
        <v>45152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42">
        <f t="shared" si="273"/>
        <v>45002</v>
      </c>
      <c r="B952" s="72">
        <f t="shared" ca="1" si="284"/>
        <v>0</v>
      </c>
      <c r="C952" s="6">
        <f t="shared" si="274"/>
        <v>0</v>
      </c>
      <c r="D952" s="12">
        <f ca="1">IF(A952&lt;$B$1,VLOOKUP(A952,[1]DI!$A$4:$B$15000,2,FALSE),0)</f>
        <v>0.13650000000000001</v>
      </c>
      <c r="E952" s="13">
        <f t="shared" ca="1" si="267"/>
        <v>1.00050788</v>
      </c>
      <c r="F952" s="13">
        <f ca="1">(TRUNC(PRODUCT($E$12:$E951),16))</f>
        <v>1.2134265934553301</v>
      </c>
      <c r="G952" s="13">
        <f t="shared" ca="1" si="275"/>
        <v>1.20055683729017</v>
      </c>
      <c r="H952" s="13">
        <f t="shared" ca="1" si="268"/>
        <v>1.01071982</v>
      </c>
      <c r="I952" s="12">
        <f t="shared" si="276"/>
        <v>1.7500000000000002E-2</v>
      </c>
      <c r="J952" s="34">
        <f t="shared" si="277"/>
        <v>44971</v>
      </c>
      <c r="K952" s="2">
        <f t="shared" si="278"/>
        <v>21</v>
      </c>
      <c r="L952" s="17">
        <f t="shared" si="279"/>
        <v>21</v>
      </c>
      <c r="M952" s="11">
        <f t="shared" si="269"/>
        <v>1.0014467650000001</v>
      </c>
      <c r="N952" s="11">
        <f t="shared" ca="1" si="270"/>
        <v>1.0121820939999999</v>
      </c>
      <c r="O952" s="17">
        <f t="shared" si="280"/>
        <v>0</v>
      </c>
      <c r="P952" s="13">
        <f t="shared" ca="1" si="271"/>
        <v>0</v>
      </c>
      <c r="Q952" s="20">
        <f t="shared" si="272"/>
        <v>0</v>
      </c>
      <c r="R952" s="13">
        <f t="shared" si="281"/>
        <v>0</v>
      </c>
      <c r="S952" s="4" t="str">
        <f t="shared" si="282"/>
        <v>A+J=</v>
      </c>
      <c r="T952" s="34">
        <f t="shared" si="283"/>
        <v>45152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42">
        <f t="shared" si="273"/>
        <v>45003</v>
      </c>
      <c r="B953" s="72">
        <f t="shared" ca="1" si="284"/>
        <v>0</v>
      </c>
      <c r="C953" s="6">
        <f t="shared" si="274"/>
        <v>0</v>
      </c>
      <c r="D953" s="12">
        <f ca="1">IF(A953&lt;$B$1,VLOOKUP(A953,[1]DI!$A$4:$B$15000,2,FALSE),0)</f>
        <v>0</v>
      </c>
      <c r="E953" s="13">
        <f t="shared" ca="1" si="267"/>
        <v>1</v>
      </c>
      <c r="F953" s="13">
        <f ca="1">(TRUNC(PRODUCT($E$12:$E952),16))</f>
        <v>1.21404286855361</v>
      </c>
      <c r="G953" s="13">
        <f t="shared" ca="1" si="275"/>
        <v>1.20055683729017</v>
      </c>
      <c r="H953" s="13">
        <f t="shared" ca="1" si="268"/>
        <v>1.01123315</v>
      </c>
      <c r="I953" s="12">
        <f t="shared" si="276"/>
        <v>1.7500000000000002E-2</v>
      </c>
      <c r="J953" s="34">
        <f t="shared" si="277"/>
        <v>44971</v>
      </c>
      <c r="K953" s="2">
        <f t="shared" si="278"/>
        <v>21</v>
      </c>
      <c r="L953" s="17">
        <f t="shared" si="279"/>
        <v>22</v>
      </c>
      <c r="M953" s="11">
        <f t="shared" si="269"/>
        <v>1.0015157109999999</v>
      </c>
      <c r="N953" s="11">
        <f t="shared" ca="1" si="270"/>
        <v>1.012765887</v>
      </c>
      <c r="O953" s="17">
        <f t="shared" si="280"/>
        <v>0</v>
      </c>
      <c r="P953" s="13">
        <f t="shared" ca="1" si="271"/>
        <v>0</v>
      </c>
      <c r="Q953" s="20">
        <f t="shared" si="272"/>
        <v>0</v>
      </c>
      <c r="R953" s="13">
        <f t="shared" si="281"/>
        <v>0</v>
      </c>
      <c r="S953" s="4" t="str">
        <f t="shared" si="282"/>
        <v>A+J=</v>
      </c>
      <c r="T953" s="34">
        <f t="shared" si="283"/>
        <v>45152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42">
        <f t="shared" si="273"/>
        <v>45004</v>
      </c>
      <c r="B954" s="72">
        <f t="shared" ca="1" si="284"/>
        <v>0</v>
      </c>
      <c r="C954" s="6">
        <f t="shared" si="274"/>
        <v>0</v>
      </c>
      <c r="D954" s="12">
        <f ca="1">IF(A954&lt;$B$1,VLOOKUP(A954,[1]DI!$A$4:$B$15000,2,FALSE),0)</f>
        <v>0</v>
      </c>
      <c r="E954" s="13">
        <f t="shared" ca="1" si="267"/>
        <v>1</v>
      </c>
      <c r="F954" s="13">
        <f ca="1">(TRUNC(PRODUCT($E$12:$E953),16))</f>
        <v>1.21404286855361</v>
      </c>
      <c r="G954" s="13">
        <f t="shared" ca="1" si="275"/>
        <v>1.20055683729017</v>
      </c>
      <c r="H954" s="13">
        <f t="shared" ca="1" si="268"/>
        <v>1.01123315</v>
      </c>
      <c r="I954" s="12">
        <f t="shared" si="276"/>
        <v>1.7500000000000002E-2</v>
      </c>
      <c r="J954" s="34">
        <f t="shared" si="277"/>
        <v>44971</v>
      </c>
      <c r="K954" s="2">
        <f t="shared" si="278"/>
        <v>21</v>
      </c>
      <c r="L954" s="17">
        <f t="shared" si="279"/>
        <v>22</v>
      </c>
      <c r="M954" s="11">
        <f t="shared" si="269"/>
        <v>1.0015157109999999</v>
      </c>
      <c r="N954" s="11">
        <f t="shared" ca="1" si="270"/>
        <v>1.012765887</v>
      </c>
      <c r="O954" s="17">
        <f t="shared" si="280"/>
        <v>0</v>
      </c>
      <c r="P954" s="13">
        <f t="shared" ca="1" si="271"/>
        <v>0</v>
      </c>
      <c r="Q954" s="20">
        <f t="shared" si="272"/>
        <v>0</v>
      </c>
      <c r="R954" s="13">
        <f t="shared" si="281"/>
        <v>0</v>
      </c>
      <c r="S954" s="4" t="str">
        <f t="shared" si="282"/>
        <v>A+J=</v>
      </c>
      <c r="T954" s="34">
        <f t="shared" si="283"/>
        <v>45152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42">
        <f t="shared" si="273"/>
        <v>45005</v>
      </c>
      <c r="B955" s="72">
        <f t="shared" ca="1" si="284"/>
        <v>0</v>
      </c>
      <c r="C955" s="6">
        <f t="shared" si="274"/>
        <v>0</v>
      </c>
      <c r="D955" s="12">
        <f ca="1">IF(A955&lt;$B$1,VLOOKUP(A955,[1]DI!$A$4:$B$15000,2,FALSE),0)</f>
        <v>0.13650000000000001</v>
      </c>
      <c r="E955" s="13">
        <f t="shared" ca="1" si="267"/>
        <v>1.00050788</v>
      </c>
      <c r="F955" s="13">
        <f ca="1">(TRUNC(PRODUCT($E$12:$E954),16))</f>
        <v>1.21404286855361</v>
      </c>
      <c r="G955" s="13">
        <f t="shared" ca="1" si="275"/>
        <v>1.20055683729017</v>
      </c>
      <c r="H955" s="13">
        <f t="shared" ca="1" si="268"/>
        <v>1.01123315</v>
      </c>
      <c r="I955" s="12">
        <f t="shared" si="276"/>
        <v>1.7500000000000002E-2</v>
      </c>
      <c r="J955" s="34">
        <f t="shared" si="277"/>
        <v>44971</v>
      </c>
      <c r="K955" s="2">
        <f t="shared" si="278"/>
        <v>22</v>
      </c>
      <c r="L955" s="17">
        <f t="shared" si="279"/>
        <v>22</v>
      </c>
      <c r="M955" s="11">
        <f t="shared" si="269"/>
        <v>1.0015157109999999</v>
      </c>
      <c r="N955" s="11">
        <f t="shared" ca="1" si="270"/>
        <v>1.012765887</v>
      </c>
      <c r="O955" s="17">
        <f t="shared" si="280"/>
        <v>0</v>
      </c>
      <c r="P955" s="13">
        <f t="shared" ca="1" si="271"/>
        <v>0</v>
      </c>
      <c r="Q955" s="20">
        <f t="shared" si="272"/>
        <v>0</v>
      </c>
      <c r="R955" s="13">
        <f t="shared" si="281"/>
        <v>0</v>
      </c>
      <c r="S955" s="4" t="str">
        <f t="shared" si="282"/>
        <v>A+J=</v>
      </c>
      <c r="T955" s="34">
        <f t="shared" si="283"/>
        <v>45152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42">
        <f t="shared" si="273"/>
        <v>45006</v>
      </c>
      <c r="B956" s="72">
        <f t="shared" ca="1" si="284"/>
        <v>0</v>
      </c>
      <c r="C956" s="6">
        <f t="shared" si="274"/>
        <v>0</v>
      </c>
      <c r="D956" s="12">
        <f ca="1">IF(A956&lt;$B$1,VLOOKUP(A956,[1]DI!$A$4:$B$15000,2,FALSE),0)</f>
        <v>0.13650000000000001</v>
      </c>
      <c r="E956" s="13">
        <f t="shared" ca="1" si="267"/>
        <v>1.00050788</v>
      </c>
      <c r="F956" s="13">
        <f ca="1">(TRUNC(PRODUCT($E$12:$E955),16))</f>
        <v>1.2146594566456901</v>
      </c>
      <c r="G956" s="13">
        <f t="shared" ca="1" si="275"/>
        <v>1.20055683729017</v>
      </c>
      <c r="H956" s="13">
        <f t="shared" ca="1" si="268"/>
        <v>1.01174673</v>
      </c>
      <c r="I956" s="12">
        <f t="shared" si="276"/>
        <v>1.7500000000000002E-2</v>
      </c>
      <c r="J956" s="34">
        <f t="shared" si="277"/>
        <v>44971</v>
      </c>
      <c r="K956" s="2">
        <f t="shared" si="278"/>
        <v>23</v>
      </c>
      <c r="L956" s="17">
        <f t="shared" si="279"/>
        <v>23</v>
      </c>
      <c r="M956" s="11">
        <f t="shared" si="269"/>
        <v>1.001584662</v>
      </c>
      <c r="N956" s="11">
        <f t="shared" ca="1" si="270"/>
        <v>1.0133500070000001</v>
      </c>
      <c r="O956" s="17">
        <f t="shared" si="280"/>
        <v>0</v>
      </c>
      <c r="P956" s="13">
        <f t="shared" ca="1" si="271"/>
        <v>0</v>
      </c>
      <c r="Q956" s="20">
        <f t="shared" si="272"/>
        <v>0</v>
      </c>
      <c r="R956" s="13">
        <f t="shared" si="281"/>
        <v>0</v>
      </c>
      <c r="S956" s="4" t="str">
        <f t="shared" si="282"/>
        <v>A+J=</v>
      </c>
      <c r="T956" s="34">
        <f t="shared" si="283"/>
        <v>45152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42">
        <f t="shared" si="273"/>
        <v>45007</v>
      </c>
      <c r="B957" s="72">
        <f t="shared" ca="1" si="284"/>
        <v>0</v>
      </c>
      <c r="C957" s="6">
        <f t="shared" si="274"/>
        <v>0</v>
      </c>
      <c r="D957" s="12">
        <f ca="1">IF(A957&lt;$B$1,VLOOKUP(A957,[1]DI!$A$4:$B$15000,2,FALSE),0)</f>
        <v>0.13650000000000001</v>
      </c>
      <c r="E957" s="13">
        <f t="shared" ca="1" si="267"/>
        <v>1.00050788</v>
      </c>
      <c r="F957" s="13">
        <f ca="1">(TRUNC(PRODUCT($E$12:$E956),16))</f>
        <v>1.2152763578905299</v>
      </c>
      <c r="G957" s="13">
        <f t="shared" ca="1" si="275"/>
        <v>1.20055683729017</v>
      </c>
      <c r="H957" s="13">
        <f t="shared" ca="1" si="268"/>
        <v>1.01226058</v>
      </c>
      <c r="I957" s="12">
        <f t="shared" si="276"/>
        <v>1.7500000000000002E-2</v>
      </c>
      <c r="J957" s="34">
        <f t="shared" si="277"/>
        <v>44971</v>
      </c>
      <c r="K957" s="2">
        <f t="shared" si="278"/>
        <v>24</v>
      </c>
      <c r="L957" s="17">
        <f t="shared" si="279"/>
        <v>24</v>
      </c>
      <c r="M957" s="11">
        <f t="shared" si="269"/>
        <v>1.0016536170000001</v>
      </c>
      <c r="N957" s="11">
        <f t="shared" ca="1" si="270"/>
        <v>1.013934471</v>
      </c>
      <c r="O957" s="17">
        <f t="shared" si="280"/>
        <v>0</v>
      </c>
      <c r="P957" s="13">
        <f t="shared" ca="1" si="271"/>
        <v>0</v>
      </c>
      <c r="Q957" s="20">
        <f t="shared" si="272"/>
        <v>0</v>
      </c>
      <c r="R957" s="13">
        <f t="shared" si="281"/>
        <v>0</v>
      </c>
      <c r="S957" s="4" t="str">
        <f t="shared" si="282"/>
        <v>A+J=</v>
      </c>
      <c r="T957" s="34">
        <f t="shared" si="283"/>
        <v>45152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42">
        <f t="shared" si="273"/>
        <v>45008</v>
      </c>
      <c r="B958" s="72">
        <f t="shared" ca="1" si="284"/>
        <v>0</v>
      </c>
      <c r="C958" s="6">
        <f t="shared" si="274"/>
        <v>0</v>
      </c>
      <c r="D958" s="12">
        <f ca="1">IF(A958&lt;$B$1,VLOOKUP(A958,[1]DI!$A$4:$B$15000,2,FALSE),0)</f>
        <v>0.13650000000000001</v>
      </c>
      <c r="E958" s="13">
        <f t="shared" ca="1" si="267"/>
        <v>1.00050788</v>
      </c>
      <c r="F958" s="13">
        <f ca="1">(TRUNC(PRODUCT($E$12:$E957),16))</f>
        <v>1.21589357244718</v>
      </c>
      <c r="G958" s="13">
        <f t="shared" ca="1" si="275"/>
        <v>1.20055683729017</v>
      </c>
      <c r="H958" s="13">
        <f t="shared" ca="1" si="268"/>
        <v>1.0127746799999999</v>
      </c>
      <c r="I958" s="12">
        <f t="shared" si="276"/>
        <v>1.7500000000000002E-2</v>
      </c>
      <c r="J958" s="34">
        <f t="shared" si="277"/>
        <v>44971</v>
      </c>
      <c r="K958" s="2">
        <f t="shared" si="278"/>
        <v>25</v>
      </c>
      <c r="L958" s="17">
        <f t="shared" si="279"/>
        <v>25</v>
      </c>
      <c r="M958" s="11">
        <f t="shared" si="269"/>
        <v>1.001722577</v>
      </c>
      <c r="N958" s="11">
        <f t="shared" ca="1" si="270"/>
        <v>1.0145192620000001</v>
      </c>
      <c r="O958" s="17">
        <f t="shared" si="280"/>
        <v>0</v>
      </c>
      <c r="P958" s="13">
        <f t="shared" ca="1" si="271"/>
        <v>0</v>
      </c>
      <c r="Q958" s="20">
        <f t="shared" si="272"/>
        <v>0</v>
      </c>
      <c r="R958" s="13">
        <f t="shared" si="281"/>
        <v>0</v>
      </c>
      <c r="S958" s="4" t="str">
        <f t="shared" si="282"/>
        <v>A+J=</v>
      </c>
      <c r="T958" s="34">
        <f t="shared" si="283"/>
        <v>45152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42">
        <f t="shared" si="273"/>
        <v>45009</v>
      </c>
      <c r="B959" s="72">
        <f t="shared" ca="1" si="284"/>
        <v>0</v>
      </c>
      <c r="C959" s="6">
        <f t="shared" si="274"/>
        <v>0</v>
      </c>
      <c r="D959" s="12">
        <f ca="1">IF(A959&lt;$B$1,VLOOKUP(A959,[1]DI!$A$4:$B$15000,2,FALSE),0)</f>
        <v>0.13650000000000001</v>
      </c>
      <c r="E959" s="13">
        <f t="shared" ca="1" si="267"/>
        <v>1.00050788</v>
      </c>
      <c r="F959" s="13">
        <f ca="1">(TRUNC(PRODUCT($E$12:$E958),16))</f>
        <v>1.21651110047475</v>
      </c>
      <c r="G959" s="13">
        <f t="shared" ca="1" si="275"/>
        <v>1.20055683729017</v>
      </c>
      <c r="H959" s="13">
        <f t="shared" ca="1" si="268"/>
        <v>1.01328905</v>
      </c>
      <c r="I959" s="12">
        <f t="shared" si="276"/>
        <v>1.7500000000000002E-2</v>
      </c>
      <c r="J959" s="34">
        <f t="shared" si="277"/>
        <v>44971</v>
      </c>
      <c r="K959" s="2">
        <f t="shared" si="278"/>
        <v>26</v>
      </c>
      <c r="L959" s="17">
        <f t="shared" si="279"/>
        <v>26</v>
      </c>
      <c r="M959" s="11">
        <f t="shared" si="269"/>
        <v>1.0017915420000001</v>
      </c>
      <c r="N959" s="11">
        <f t="shared" ca="1" si="270"/>
        <v>1.0151044</v>
      </c>
      <c r="O959" s="17">
        <f t="shared" si="280"/>
        <v>0</v>
      </c>
      <c r="P959" s="13">
        <f t="shared" ca="1" si="271"/>
        <v>0</v>
      </c>
      <c r="Q959" s="20">
        <f t="shared" si="272"/>
        <v>0</v>
      </c>
      <c r="R959" s="13">
        <f t="shared" si="281"/>
        <v>0</v>
      </c>
      <c r="S959" s="4" t="str">
        <f t="shared" si="282"/>
        <v>A+J=</v>
      </c>
      <c r="T959" s="34">
        <f t="shared" si="283"/>
        <v>45152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42">
        <f t="shared" si="273"/>
        <v>45010</v>
      </c>
      <c r="B960" s="72">
        <f t="shared" ca="1" si="284"/>
        <v>0</v>
      </c>
      <c r="C960" s="6">
        <f t="shared" si="274"/>
        <v>0</v>
      </c>
      <c r="D960" s="12">
        <f ca="1">IF(A960&lt;$B$1,VLOOKUP(A960,[1]DI!$A$4:$B$15000,2,FALSE),0)</f>
        <v>0</v>
      </c>
      <c r="E960" s="13">
        <f t="shared" ca="1" si="267"/>
        <v>1</v>
      </c>
      <c r="F960" s="13">
        <f ca="1">(TRUNC(PRODUCT($E$12:$E959),16))</f>
        <v>1.21712894213246</v>
      </c>
      <c r="G960" s="13">
        <f t="shared" ca="1" si="275"/>
        <v>1.20055683729017</v>
      </c>
      <c r="H960" s="13">
        <f t="shared" ca="1" si="268"/>
        <v>1.0138036800000001</v>
      </c>
      <c r="I960" s="12">
        <f t="shared" si="276"/>
        <v>1.7500000000000002E-2</v>
      </c>
      <c r="J960" s="34">
        <f t="shared" si="277"/>
        <v>44971</v>
      </c>
      <c r="K960" s="2">
        <f t="shared" si="278"/>
        <v>26</v>
      </c>
      <c r="L960" s="17">
        <f t="shared" si="279"/>
        <v>27</v>
      </c>
      <c r="M960" s="11">
        <f t="shared" si="269"/>
        <v>1.0018605110000001</v>
      </c>
      <c r="N960" s="11">
        <f t="shared" ca="1" si="270"/>
        <v>1.0156898729999999</v>
      </c>
      <c r="O960" s="17">
        <f t="shared" si="280"/>
        <v>0</v>
      </c>
      <c r="P960" s="13">
        <f t="shared" ca="1" si="271"/>
        <v>0</v>
      </c>
      <c r="Q960" s="20">
        <f t="shared" si="272"/>
        <v>0</v>
      </c>
      <c r="R960" s="13">
        <f t="shared" si="281"/>
        <v>0</v>
      </c>
      <c r="S960" s="4" t="str">
        <f t="shared" si="282"/>
        <v>A+J=</v>
      </c>
      <c r="T960" s="34">
        <f t="shared" si="283"/>
        <v>45152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42">
        <f t="shared" si="273"/>
        <v>45011</v>
      </c>
      <c r="B961" s="72">
        <f t="shared" ca="1" si="284"/>
        <v>0</v>
      </c>
      <c r="C961" s="6">
        <f t="shared" si="274"/>
        <v>0</v>
      </c>
      <c r="D961" s="12">
        <f ca="1">IF(A961&lt;$B$1,VLOOKUP(A961,[1]DI!$A$4:$B$15000,2,FALSE),0)</f>
        <v>0</v>
      </c>
      <c r="E961" s="13">
        <f t="shared" ca="1" si="267"/>
        <v>1</v>
      </c>
      <c r="F961" s="13">
        <f ca="1">(TRUNC(PRODUCT($E$12:$E960),16))</f>
        <v>1.21712894213246</v>
      </c>
      <c r="G961" s="13">
        <f t="shared" ca="1" si="275"/>
        <v>1.20055683729017</v>
      </c>
      <c r="H961" s="13">
        <f t="shared" ca="1" si="268"/>
        <v>1.0138036800000001</v>
      </c>
      <c r="I961" s="12">
        <f t="shared" si="276"/>
        <v>1.7500000000000002E-2</v>
      </c>
      <c r="J961" s="34">
        <f t="shared" si="277"/>
        <v>44971</v>
      </c>
      <c r="K961" s="2">
        <f t="shared" si="278"/>
        <v>26</v>
      </c>
      <c r="L961" s="17">
        <f t="shared" si="279"/>
        <v>27</v>
      </c>
      <c r="M961" s="11">
        <f t="shared" si="269"/>
        <v>1.0018605110000001</v>
      </c>
      <c r="N961" s="11">
        <f t="shared" ca="1" si="270"/>
        <v>1.0156898729999999</v>
      </c>
      <c r="O961" s="17">
        <f t="shared" si="280"/>
        <v>0</v>
      </c>
      <c r="P961" s="13">
        <f t="shared" ca="1" si="271"/>
        <v>0</v>
      </c>
      <c r="Q961" s="20">
        <f t="shared" si="272"/>
        <v>0</v>
      </c>
      <c r="R961" s="13">
        <f t="shared" si="281"/>
        <v>0</v>
      </c>
      <c r="S961" s="4" t="str">
        <f t="shared" si="282"/>
        <v>A+J=</v>
      </c>
      <c r="T961" s="34">
        <f t="shared" si="283"/>
        <v>45152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42">
        <f t="shared" si="273"/>
        <v>45012</v>
      </c>
      <c r="B962" s="72">
        <f t="shared" ca="1" si="284"/>
        <v>0</v>
      </c>
      <c r="C962" s="6">
        <f t="shared" si="274"/>
        <v>0</v>
      </c>
      <c r="D962" s="12">
        <f ca="1">IF(A962&lt;$B$1,VLOOKUP(A962,[1]DI!$A$4:$B$15000,2,FALSE),0)</f>
        <v>0.13650000000000001</v>
      </c>
      <c r="E962" s="13">
        <f t="shared" ca="1" si="267"/>
        <v>1.00050788</v>
      </c>
      <c r="F962" s="13">
        <f ca="1">(TRUNC(PRODUCT($E$12:$E961),16))</f>
        <v>1.21712894213246</v>
      </c>
      <c r="G962" s="13">
        <f t="shared" ca="1" si="275"/>
        <v>1.20055683729017</v>
      </c>
      <c r="H962" s="13">
        <f t="shared" ca="1" si="268"/>
        <v>1.0138036800000001</v>
      </c>
      <c r="I962" s="12">
        <f t="shared" si="276"/>
        <v>1.7500000000000002E-2</v>
      </c>
      <c r="J962" s="34">
        <f t="shared" si="277"/>
        <v>44971</v>
      </c>
      <c r="K962" s="2">
        <f t="shared" si="278"/>
        <v>27</v>
      </c>
      <c r="L962" s="17">
        <f t="shared" si="279"/>
        <v>27</v>
      </c>
      <c r="M962" s="11">
        <f t="shared" si="269"/>
        <v>1.0018605110000001</v>
      </c>
      <c r="N962" s="11">
        <f t="shared" ca="1" si="270"/>
        <v>1.0156898729999999</v>
      </c>
      <c r="O962" s="17">
        <f t="shared" si="280"/>
        <v>0</v>
      </c>
      <c r="P962" s="13">
        <f t="shared" ca="1" si="271"/>
        <v>0</v>
      </c>
      <c r="Q962" s="20">
        <f t="shared" si="272"/>
        <v>0</v>
      </c>
      <c r="R962" s="13">
        <f t="shared" si="281"/>
        <v>0</v>
      </c>
      <c r="S962" s="4" t="str">
        <f t="shared" si="282"/>
        <v>A+J=</v>
      </c>
      <c r="T962" s="34">
        <f t="shared" si="283"/>
        <v>45152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42">
        <f t="shared" si="273"/>
        <v>45013</v>
      </c>
      <c r="B963" s="72">
        <f t="shared" ca="1" si="284"/>
        <v>0</v>
      </c>
      <c r="C963" s="6">
        <f t="shared" si="274"/>
        <v>0</v>
      </c>
      <c r="D963" s="12">
        <f ca="1">IF(A963&lt;$B$1,VLOOKUP(A963,[1]DI!$A$4:$B$15000,2,FALSE),0)</f>
        <v>0.13650000000000001</v>
      </c>
      <c r="E963" s="13">
        <f t="shared" ca="1" si="267"/>
        <v>1.00050788</v>
      </c>
      <c r="F963" s="13">
        <f ca="1">(TRUNC(PRODUCT($E$12:$E962),16))</f>
        <v>1.2177470975795901</v>
      </c>
      <c r="G963" s="13">
        <f t="shared" ca="1" si="275"/>
        <v>1.20055683729017</v>
      </c>
      <c r="H963" s="13">
        <f t="shared" ca="1" si="268"/>
        <v>1.0143185699999999</v>
      </c>
      <c r="I963" s="12">
        <f t="shared" si="276"/>
        <v>1.7500000000000002E-2</v>
      </c>
      <c r="J963" s="34">
        <f t="shared" si="277"/>
        <v>44971</v>
      </c>
      <c r="K963" s="2">
        <f t="shared" si="278"/>
        <v>28</v>
      </c>
      <c r="L963" s="17">
        <f t="shared" si="279"/>
        <v>28</v>
      </c>
      <c r="M963" s="11">
        <f t="shared" si="269"/>
        <v>1.0019294860000001</v>
      </c>
      <c r="N963" s="11">
        <f t="shared" ca="1" si="270"/>
        <v>1.0162756829999999</v>
      </c>
      <c r="O963" s="17">
        <f t="shared" si="280"/>
        <v>0</v>
      </c>
      <c r="P963" s="13">
        <f t="shared" ca="1" si="271"/>
        <v>0</v>
      </c>
      <c r="Q963" s="20">
        <f t="shared" si="272"/>
        <v>0</v>
      </c>
      <c r="R963" s="13">
        <f t="shared" si="281"/>
        <v>0</v>
      </c>
      <c r="S963" s="4" t="str">
        <f t="shared" si="282"/>
        <v>A+J=</v>
      </c>
      <c r="T963" s="34">
        <f t="shared" si="283"/>
        <v>45152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42">
        <f t="shared" si="273"/>
        <v>45014</v>
      </c>
      <c r="B964" s="72">
        <f t="shared" ca="1" si="284"/>
        <v>0</v>
      </c>
      <c r="C964" s="6">
        <f t="shared" si="274"/>
        <v>0</v>
      </c>
      <c r="D964" s="12">
        <f ca="1">IF(A964&lt;$B$1,VLOOKUP(A964,[1]DI!$A$4:$B$15000,2,FALSE),0)</f>
        <v>0.13650000000000001</v>
      </c>
      <c r="E964" s="13">
        <f t="shared" ca="1" si="267"/>
        <v>1.00050788</v>
      </c>
      <c r="F964" s="13">
        <f ca="1">(TRUNC(PRODUCT($E$12:$E963),16))</f>
        <v>1.21836556697551</v>
      </c>
      <c r="G964" s="13">
        <f t="shared" ca="1" si="275"/>
        <v>1.20055683729017</v>
      </c>
      <c r="H964" s="13">
        <f t="shared" ca="1" si="268"/>
        <v>1.0148337199999999</v>
      </c>
      <c r="I964" s="12">
        <f t="shared" si="276"/>
        <v>1.7500000000000002E-2</v>
      </c>
      <c r="J964" s="34">
        <f t="shared" si="277"/>
        <v>44971</v>
      </c>
      <c r="K964" s="2">
        <f t="shared" si="278"/>
        <v>29</v>
      </c>
      <c r="L964" s="17">
        <f t="shared" si="279"/>
        <v>29</v>
      </c>
      <c r="M964" s="11">
        <f t="shared" si="269"/>
        <v>1.001998465</v>
      </c>
      <c r="N964" s="11">
        <f t="shared" ca="1" si="270"/>
        <v>1.0168618300000001</v>
      </c>
      <c r="O964" s="17">
        <f t="shared" si="280"/>
        <v>0</v>
      </c>
      <c r="P964" s="13">
        <f t="shared" ca="1" si="271"/>
        <v>0</v>
      </c>
      <c r="Q964" s="20">
        <f t="shared" si="272"/>
        <v>0</v>
      </c>
      <c r="R964" s="13">
        <f t="shared" si="281"/>
        <v>0</v>
      </c>
      <c r="S964" s="4" t="str">
        <f t="shared" si="282"/>
        <v>A+J=</v>
      </c>
      <c r="T964" s="34">
        <f t="shared" si="283"/>
        <v>45152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42">
        <f t="shared" si="273"/>
        <v>45015</v>
      </c>
      <c r="B965" s="72">
        <f t="shared" ca="1" si="284"/>
        <v>0</v>
      </c>
      <c r="C965" s="6">
        <f t="shared" si="274"/>
        <v>0</v>
      </c>
      <c r="D965" s="12">
        <f ca="1">IF(A965&lt;$B$1,VLOOKUP(A965,[1]DI!$A$4:$B$15000,2,FALSE),0)</f>
        <v>0.13650000000000001</v>
      </c>
      <c r="E965" s="13">
        <f t="shared" ca="1" si="267"/>
        <v>1.00050788</v>
      </c>
      <c r="F965" s="13">
        <f ca="1">(TRUNC(PRODUCT($E$12:$E964),16))</f>
        <v>1.21898435047967</v>
      </c>
      <c r="G965" s="13">
        <f t="shared" ca="1" si="275"/>
        <v>1.20055683729017</v>
      </c>
      <c r="H965" s="13">
        <f t="shared" ca="1" si="268"/>
        <v>1.0153491400000001</v>
      </c>
      <c r="I965" s="12">
        <f t="shared" si="276"/>
        <v>1.7500000000000002E-2</v>
      </c>
      <c r="J965" s="34">
        <f t="shared" si="277"/>
        <v>44971</v>
      </c>
      <c r="K965" s="2">
        <f t="shared" si="278"/>
        <v>30</v>
      </c>
      <c r="L965" s="17">
        <f t="shared" si="279"/>
        <v>30</v>
      </c>
      <c r="M965" s="11">
        <f t="shared" si="269"/>
        <v>1.002067448</v>
      </c>
      <c r="N965" s="11">
        <f t="shared" ca="1" si="270"/>
        <v>1.0174483219999999</v>
      </c>
      <c r="O965" s="17">
        <f t="shared" si="280"/>
        <v>0</v>
      </c>
      <c r="P965" s="13">
        <f t="shared" ca="1" si="271"/>
        <v>0</v>
      </c>
      <c r="Q965" s="20">
        <f t="shared" si="272"/>
        <v>0</v>
      </c>
      <c r="R965" s="13">
        <f t="shared" si="281"/>
        <v>0</v>
      </c>
      <c r="S965" s="4" t="str">
        <f t="shared" si="282"/>
        <v>A+J=</v>
      </c>
      <c r="T965" s="34">
        <f t="shared" si="283"/>
        <v>45152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42">
        <f t="shared" si="273"/>
        <v>45016</v>
      </c>
      <c r="B966" s="72">
        <f t="shared" ca="1" si="284"/>
        <v>0</v>
      </c>
      <c r="C966" s="6">
        <f t="shared" si="274"/>
        <v>0</v>
      </c>
      <c r="D966" s="12">
        <f ca="1">IF(A966&lt;$B$1,VLOOKUP(A966,[1]DI!$A$4:$B$15000,2,FALSE),0)</f>
        <v>0.13650000000000001</v>
      </c>
      <c r="E966" s="13">
        <f t="shared" ca="1" si="267"/>
        <v>1.00050788</v>
      </c>
      <c r="F966" s="13">
        <f ca="1">(TRUNC(PRODUCT($E$12:$E965),16))</f>
        <v>1.2196034482515901</v>
      </c>
      <c r="G966" s="13">
        <f t="shared" ca="1" si="275"/>
        <v>1.20055683729017</v>
      </c>
      <c r="H966" s="13">
        <f t="shared" ca="1" si="268"/>
        <v>1.0158648100000001</v>
      </c>
      <c r="I966" s="12">
        <f t="shared" si="276"/>
        <v>1.7500000000000002E-2</v>
      </c>
      <c r="J966" s="34">
        <f t="shared" si="277"/>
        <v>44971</v>
      </c>
      <c r="K966" s="2">
        <f t="shared" si="278"/>
        <v>31</v>
      </c>
      <c r="L966" s="17">
        <f t="shared" si="279"/>
        <v>31</v>
      </c>
      <c r="M966" s="11">
        <f t="shared" si="269"/>
        <v>1.0021364370000001</v>
      </c>
      <c r="N966" s="11">
        <f t="shared" ca="1" si="270"/>
        <v>1.0180351409999999</v>
      </c>
      <c r="O966" s="17">
        <f t="shared" si="280"/>
        <v>0</v>
      </c>
      <c r="P966" s="13">
        <f t="shared" ca="1" si="271"/>
        <v>0</v>
      </c>
      <c r="Q966" s="20">
        <f t="shared" si="272"/>
        <v>0</v>
      </c>
      <c r="R966" s="13">
        <f t="shared" si="281"/>
        <v>0</v>
      </c>
      <c r="S966" s="4" t="str">
        <f t="shared" si="282"/>
        <v>A+J=</v>
      </c>
      <c r="T966" s="34">
        <f t="shared" si="283"/>
        <v>45152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42">
        <f t="shared" si="273"/>
        <v>45017</v>
      </c>
      <c r="B967" s="72">
        <f t="shared" ca="1" si="284"/>
        <v>0</v>
      </c>
      <c r="C967" s="6">
        <f t="shared" si="274"/>
        <v>0</v>
      </c>
      <c r="D967" s="12">
        <f ca="1">IF(A967&lt;$B$1,VLOOKUP(A967,[1]DI!$A$4:$B$15000,2,FALSE),0)</f>
        <v>0</v>
      </c>
      <c r="E967" s="13">
        <f t="shared" ca="1" si="267"/>
        <v>1</v>
      </c>
      <c r="F967" s="13">
        <f ca="1">(TRUNC(PRODUCT($E$12:$E966),16))</f>
        <v>1.22022286045089</v>
      </c>
      <c r="G967" s="13">
        <f t="shared" ca="1" si="275"/>
        <v>1.20055683729017</v>
      </c>
      <c r="H967" s="13">
        <f t="shared" ca="1" si="268"/>
        <v>1.0163807499999999</v>
      </c>
      <c r="I967" s="12">
        <f t="shared" si="276"/>
        <v>1.7500000000000002E-2</v>
      </c>
      <c r="J967" s="34">
        <f t="shared" si="277"/>
        <v>44971</v>
      </c>
      <c r="K967" s="2">
        <f t="shared" si="278"/>
        <v>31</v>
      </c>
      <c r="L967" s="17">
        <f t="shared" si="279"/>
        <v>32</v>
      </c>
      <c r="M967" s="11">
        <f t="shared" si="269"/>
        <v>1.0022054300000001</v>
      </c>
      <c r="N967" s="11">
        <f t="shared" ca="1" si="270"/>
        <v>1.018622307</v>
      </c>
      <c r="O967" s="17">
        <f t="shared" si="280"/>
        <v>0</v>
      </c>
      <c r="P967" s="13">
        <f t="shared" ca="1" si="271"/>
        <v>0</v>
      </c>
      <c r="Q967" s="20">
        <f t="shared" si="272"/>
        <v>0</v>
      </c>
      <c r="R967" s="13">
        <f t="shared" si="281"/>
        <v>0</v>
      </c>
      <c r="S967" s="4" t="str">
        <f t="shared" si="282"/>
        <v>A+J=</v>
      </c>
      <c r="T967" s="34">
        <f t="shared" si="283"/>
        <v>45152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42">
        <f t="shared" si="273"/>
        <v>45018</v>
      </c>
      <c r="B968" s="72">
        <f t="shared" ca="1" si="284"/>
        <v>0</v>
      </c>
      <c r="C968" s="6">
        <f t="shared" si="274"/>
        <v>0</v>
      </c>
      <c r="D968" s="12">
        <f ca="1">IF(A968&lt;$B$1,VLOOKUP(A968,[1]DI!$A$4:$B$15000,2,FALSE),0)</f>
        <v>0</v>
      </c>
      <c r="E968" s="13">
        <f t="shared" ca="1" si="267"/>
        <v>1</v>
      </c>
      <c r="F968" s="13">
        <f ca="1">(TRUNC(PRODUCT($E$12:$E967),16))</f>
        <v>1.22022286045089</v>
      </c>
      <c r="G968" s="13">
        <f t="shared" ca="1" si="275"/>
        <v>1.20055683729017</v>
      </c>
      <c r="H968" s="13">
        <f t="shared" ca="1" si="268"/>
        <v>1.0163807499999999</v>
      </c>
      <c r="I968" s="12">
        <f t="shared" si="276"/>
        <v>1.7500000000000002E-2</v>
      </c>
      <c r="J968" s="34">
        <f t="shared" si="277"/>
        <v>44971</v>
      </c>
      <c r="K968" s="2">
        <f t="shared" si="278"/>
        <v>31</v>
      </c>
      <c r="L968" s="17">
        <f t="shared" si="279"/>
        <v>32</v>
      </c>
      <c r="M968" s="11">
        <f t="shared" si="269"/>
        <v>1.0022054300000001</v>
      </c>
      <c r="N968" s="11">
        <f t="shared" ca="1" si="270"/>
        <v>1.018622307</v>
      </c>
      <c r="O968" s="17">
        <f t="shared" si="280"/>
        <v>0</v>
      </c>
      <c r="P968" s="13">
        <f t="shared" ca="1" si="271"/>
        <v>0</v>
      </c>
      <c r="Q968" s="20">
        <f t="shared" si="272"/>
        <v>0</v>
      </c>
      <c r="R968" s="13">
        <f t="shared" si="281"/>
        <v>0</v>
      </c>
      <c r="S968" s="4" t="str">
        <f t="shared" si="282"/>
        <v>A+J=</v>
      </c>
      <c r="T968" s="34">
        <f t="shared" si="283"/>
        <v>45152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42">
        <f t="shared" si="273"/>
        <v>45019</v>
      </c>
      <c r="B969" s="72">
        <f t="shared" ca="1" si="284"/>
        <v>0</v>
      </c>
      <c r="C969" s="6">
        <f t="shared" si="274"/>
        <v>0</v>
      </c>
      <c r="D969" s="12">
        <f ca="1">IF(A969&lt;$B$1,VLOOKUP(A969,[1]DI!$A$4:$B$15000,2,FALSE),0)</f>
        <v>0.13650000000000001</v>
      </c>
      <c r="E969" s="13">
        <f t="shared" ca="1" si="267"/>
        <v>1.00050788</v>
      </c>
      <c r="F969" s="13">
        <f ca="1">(TRUNC(PRODUCT($E$12:$E968),16))</f>
        <v>1.22022286045089</v>
      </c>
      <c r="G969" s="13">
        <f t="shared" ca="1" si="275"/>
        <v>1.20055683729017</v>
      </c>
      <c r="H969" s="13">
        <f t="shared" ca="1" si="268"/>
        <v>1.0163807499999999</v>
      </c>
      <c r="I969" s="12">
        <f t="shared" si="276"/>
        <v>1.7500000000000002E-2</v>
      </c>
      <c r="J969" s="34">
        <f t="shared" si="277"/>
        <v>44971</v>
      </c>
      <c r="K969" s="2">
        <f t="shared" si="278"/>
        <v>32</v>
      </c>
      <c r="L969" s="17">
        <f t="shared" si="279"/>
        <v>32</v>
      </c>
      <c r="M969" s="11">
        <f t="shared" si="269"/>
        <v>1.0022054300000001</v>
      </c>
      <c r="N969" s="11">
        <f t="shared" ca="1" si="270"/>
        <v>1.018622307</v>
      </c>
      <c r="O969" s="17">
        <f t="shared" si="280"/>
        <v>0</v>
      </c>
      <c r="P969" s="13">
        <f t="shared" ca="1" si="271"/>
        <v>0</v>
      </c>
      <c r="Q969" s="20">
        <f t="shared" si="272"/>
        <v>0</v>
      </c>
      <c r="R969" s="13">
        <f t="shared" si="281"/>
        <v>0</v>
      </c>
      <c r="S969" s="4" t="str">
        <f t="shared" si="282"/>
        <v>A+J=</v>
      </c>
      <c r="T969" s="34">
        <f t="shared" si="283"/>
        <v>45152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42">
        <f t="shared" si="273"/>
        <v>45020</v>
      </c>
      <c r="B970" s="72">
        <f t="shared" ca="1" si="284"/>
        <v>0</v>
      </c>
      <c r="C970" s="6">
        <f t="shared" si="274"/>
        <v>0</v>
      </c>
      <c r="D970" s="12">
        <f ca="1">IF(A970&lt;$B$1,VLOOKUP(A970,[1]DI!$A$4:$B$15000,2,FALSE),0)</f>
        <v>0.13650000000000001</v>
      </c>
      <c r="E970" s="13">
        <f t="shared" ca="1" si="267"/>
        <v>1.00050788</v>
      </c>
      <c r="F970" s="13">
        <f ca="1">(TRUNC(PRODUCT($E$12:$E969),16))</f>
        <v>1.2208425872372499</v>
      </c>
      <c r="G970" s="13">
        <f t="shared" ca="1" si="275"/>
        <v>1.20055683729017</v>
      </c>
      <c r="H970" s="13">
        <f t="shared" ca="1" si="268"/>
        <v>1.01689695</v>
      </c>
      <c r="I970" s="12">
        <f t="shared" si="276"/>
        <v>1.7500000000000002E-2</v>
      </c>
      <c r="J970" s="34">
        <f t="shared" si="277"/>
        <v>44971</v>
      </c>
      <c r="K970" s="2">
        <f t="shared" si="278"/>
        <v>33</v>
      </c>
      <c r="L970" s="17">
        <f t="shared" si="279"/>
        <v>33</v>
      </c>
      <c r="M970" s="11">
        <f t="shared" si="269"/>
        <v>1.002274428</v>
      </c>
      <c r="N970" s="11">
        <f t="shared" ca="1" si="270"/>
        <v>1.0192098089999999</v>
      </c>
      <c r="O970" s="17">
        <f t="shared" si="280"/>
        <v>0</v>
      </c>
      <c r="P970" s="13">
        <f t="shared" ca="1" si="271"/>
        <v>0</v>
      </c>
      <c r="Q970" s="20">
        <f t="shared" si="272"/>
        <v>0</v>
      </c>
      <c r="R970" s="13">
        <f t="shared" si="281"/>
        <v>0</v>
      </c>
      <c r="S970" s="4" t="str">
        <f t="shared" si="282"/>
        <v>A+J=</v>
      </c>
      <c r="T970" s="34">
        <f t="shared" si="283"/>
        <v>45152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42">
        <f t="shared" si="273"/>
        <v>45021</v>
      </c>
      <c r="B971" s="72">
        <f t="shared" ca="1" si="284"/>
        <v>0</v>
      </c>
      <c r="C971" s="6">
        <f t="shared" si="274"/>
        <v>0</v>
      </c>
      <c r="D971" s="12">
        <f ca="1">IF(A971&lt;$B$1,VLOOKUP(A971,[1]DI!$A$4:$B$15000,2,FALSE),0)</f>
        <v>0.13650000000000001</v>
      </c>
      <c r="E971" s="13">
        <f t="shared" ca="1" si="267"/>
        <v>1.00050788</v>
      </c>
      <c r="F971" s="13">
        <f ca="1">(TRUNC(PRODUCT($E$12:$E970),16))</f>
        <v>1.22146262877046</v>
      </c>
      <c r="G971" s="13">
        <f t="shared" ca="1" si="275"/>
        <v>1.20055683729017</v>
      </c>
      <c r="H971" s="13">
        <f t="shared" ca="1" si="268"/>
        <v>1.0174134100000001</v>
      </c>
      <c r="I971" s="12">
        <f t="shared" si="276"/>
        <v>1.7500000000000002E-2</v>
      </c>
      <c r="J971" s="34">
        <f t="shared" si="277"/>
        <v>44971</v>
      </c>
      <c r="K971" s="2">
        <f t="shared" si="278"/>
        <v>34</v>
      </c>
      <c r="L971" s="17">
        <f t="shared" si="279"/>
        <v>34</v>
      </c>
      <c r="M971" s="11">
        <f t="shared" si="269"/>
        <v>1.0023434309999999</v>
      </c>
      <c r="N971" s="11">
        <f t="shared" ca="1" si="270"/>
        <v>1.0197976479999999</v>
      </c>
      <c r="O971" s="17">
        <f t="shared" si="280"/>
        <v>0</v>
      </c>
      <c r="P971" s="13">
        <f t="shared" ca="1" si="271"/>
        <v>0</v>
      </c>
      <c r="Q971" s="20">
        <f t="shared" si="272"/>
        <v>0</v>
      </c>
      <c r="R971" s="13">
        <f t="shared" si="281"/>
        <v>0</v>
      </c>
      <c r="S971" s="4" t="str">
        <f t="shared" si="282"/>
        <v>A+J=</v>
      </c>
      <c r="T971" s="34">
        <f t="shared" si="283"/>
        <v>45152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42">
        <f t="shared" si="273"/>
        <v>45022</v>
      </c>
      <c r="B972" s="72">
        <f t="shared" ca="1" si="284"/>
        <v>0</v>
      </c>
      <c r="C972" s="6">
        <f t="shared" si="274"/>
        <v>0</v>
      </c>
      <c r="D972" s="12">
        <f ca="1">IF(A972&lt;$B$1,VLOOKUP(A972,[1]DI!$A$4:$B$15000,2,FALSE),0)</f>
        <v>0.13650000000000001</v>
      </c>
      <c r="E972" s="13">
        <f t="shared" ref="E972:E1035" ca="1" si="285">ROUND(((1+D972)^(1/252)),8)</f>
        <v>1.00050788</v>
      </c>
      <c r="F972" s="13">
        <f ca="1">(TRUNC(PRODUCT($E$12:$E971),16))</f>
        <v>1.2220829852103601</v>
      </c>
      <c r="G972" s="13">
        <f t="shared" ca="1" si="275"/>
        <v>1.20055683729017</v>
      </c>
      <c r="H972" s="13">
        <f t="shared" ref="H972:H1035" ca="1" si="286">ROUND(F972/G972,8)</f>
        <v>1.01793014</v>
      </c>
      <c r="I972" s="12">
        <f t="shared" si="276"/>
        <v>1.7500000000000002E-2</v>
      </c>
      <c r="J972" s="34">
        <f t="shared" si="277"/>
        <v>44971</v>
      </c>
      <c r="K972" s="2">
        <f t="shared" si="278"/>
        <v>35</v>
      </c>
      <c r="L972" s="17">
        <f t="shared" si="279"/>
        <v>35</v>
      </c>
      <c r="M972" s="11">
        <f t="shared" ref="M972:M1035" si="287">ROUND((I972+1)^(L972/252),9)</f>
        <v>1.0024124379999999</v>
      </c>
      <c r="N972" s="11">
        <f t="shared" ref="N972:N1035" ca="1" si="288">ROUND(H972*M972,9)</f>
        <v>1.020385833</v>
      </c>
      <c r="O972" s="17">
        <f t="shared" si="280"/>
        <v>0</v>
      </c>
      <c r="P972" s="13">
        <f t="shared" ref="P972:P1035" ca="1" si="289">TRUNC(((N972-1)*C972),8)</f>
        <v>0</v>
      </c>
      <c r="Q972" s="20">
        <f t="shared" ref="Q972:Q1035" si="290">IF($O972&gt;0,VLOOKUP($O972,$W$12:$AC$29,7),0)</f>
        <v>0</v>
      </c>
      <c r="R972" s="13">
        <f t="shared" si="281"/>
        <v>0</v>
      </c>
      <c r="S972" s="4" t="str">
        <f t="shared" si="282"/>
        <v>A+J=</v>
      </c>
      <c r="T972" s="34">
        <f t="shared" si="283"/>
        <v>45152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42">
        <f t="shared" ref="A973:A1036" si="291">(A972+1)</f>
        <v>45023</v>
      </c>
      <c r="B973" s="72">
        <f t="shared" ca="1" si="284"/>
        <v>0</v>
      </c>
      <c r="C973" s="6">
        <f t="shared" ref="C973:C1036" si="292">(C972-R972)</f>
        <v>0</v>
      </c>
      <c r="D973" s="12">
        <f ca="1">IF(A973&lt;$B$1,VLOOKUP(A973,[1]DI!$A$4:$B$15000,2,FALSE),0)</f>
        <v>0</v>
      </c>
      <c r="E973" s="13">
        <f t="shared" ca="1" si="285"/>
        <v>1</v>
      </c>
      <c r="F973" s="13">
        <f ca="1">(TRUNC(PRODUCT($E$12:$E972),16))</f>
        <v>1.2227036567168901</v>
      </c>
      <c r="G973" s="13">
        <f t="shared" ref="G973:G1036" ca="1" si="293">IF(O972&gt;0,F972,G972)</f>
        <v>1.20055683729017</v>
      </c>
      <c r="H973" s="13">
        <f t="shared" ca="1" si="286"/>
        <v>1.01844712</v>
      </c>
      <c r="I973" s="12">
        <f t="shared" ref="I973:I1036" si="294">I972</f>
        <v>1.7500000000000002E-2</v>
      </c>
      <c r="J973" s="34">
        <f t="shared" ref="J973:J1036" si="295">IF(O972&gt;0,VLOOKUP(O972,W$12:AG$150,2),J972)</f>
        <v>44971</v>
      </c>
      <c r="K973" s="2">
        <f t="shared" ref="K973:K1036" si="296">IF(A973&gt;J973,IF(NETWORKDAYS(J973,A973,$W$31:$W$544)-1=0,1,NETWORKDAYS(J973,A973,$W$31:$W$544)-1),0)</f>
        <v>35</v>
      </c>
      <c r="L973" s="17">
        <f t="shared" ref="L973:L1036" si="297">IF(AND(K973=1,K972=1),1,IF(K973&gt;0,IF(K973=K972,K973+1,K973),0))</f>
        <v>36</v>
      </c>
      <c r="M973" s="11">
        <f t="shared" si="287"/>
        <v>1.002481451</v>
      </c>
      <c r="N973" s="11">
        <f t="shared" ca="1" si="288"/>
        <v>1.0209743469999999</v>
      </c>
      <c r="O973" s="17">
        <f t="shared" ref="O973:O1036" si="298">IF(VLOOKUP(A973,X$12:AE$150,8)=VLOOKUP(A972,X$12:AE$150,8),0,VLOOKUP(A973,X$12:AE$150,8))</f>
        <v>0</v>
      </c>
      <c r="P973" s="13">
        <f t="shared" ca="1" si="289"/>
        <v>0</v>
      </c>
      <c r="Q973" s="20">
        <f t="shared" si="290"/>
        <v>0</v>
      </c>
      <c r="R973" s="13">
        <f t="shared" ref="R973:R1036" si="299">IF(Q973&gt;0,TRUNC(Q973*C973,8),0)</f>
        <v>0</v>
      </c>
      <c r="S973" s="4" t="str">
        <f t="shared" ref="S973:S1036" si="300">IF(O972&gt;0,VLOOKUP(O972,W$12:AG$150,10),S972)</f>
        <v>A+J=</v>
      </c>
      <c r="T973" s="34">
        <f t="shared" ref="T973:T1036" si="301">IF(O972&gt;0,VLOOKUP(O972,W$12:AG$150,11),T972)</f>
        <v>45152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42">
        <f t="shared" si="291"/>
        <v>45024</v>
      </c>
      <c r="B974" s="72">
        <f t="shared" ref="B974:B1037" ca="1" si="302">IF(A974&lt;=TODAY(),C974+P974,IF(AND(A974&gt;TODAY(),A974&lt;=$B$1),IF(VLOOKUP(TODAY(),$A$10:$D$5000,4,FALSE)=0,"n.d",C974+P974),"n.d"))</f>
        <v>0</v>
      </c>
      <c r="C974" s="6">
        <f t="shared" si="292"/>
        <v>0</v>
      </c>
      <c r="D974" s="12">
        <f ca="1">IF(A974&lt;$B$1,VLOOKUP(A974,[1]DI!$A$4:$B$15000,2,FALSE),0)</f>
        <v>0</v>
      </c>
      <c r="E974" s="13">
        <f t="shared" ca="1" si="285"/>
        <v>1</v>
      </c>
      <c r="F974" s="13">
        <f ca="1">(TRUNC(PRODUCT($E$12:$E973),16))</f>
        <v>1.2227036567168901</v>
      </c>
      <c r="G974" s="13">
        <f t="shared" ca="1" si="293"/>
        <v>1.20055683729017</v>
      </c>
      <c r="H974" s="13">
        <f t="shared" ca="1" si="286"/>
        <v>1.01844712</v>
      </c>
      <c r="I974" s="12">
        <f t="shared" si="294"/>
        <v>1.7500000000000002E-2</v>
      </c>
      <c r="J974" s="34">
        <f t="shared" si="295"/>
        <v>44971</v>
      </c>
      <c r="K974" s="2">
        <f t="shared" si="296"/>
        <v>35</v>
      </c>
      <c r="L974" s="17">
        <f t="shared" si="297"/>
        <v>36</v>
      </c>
      <c r="M974" s="11">
        <f t="shared" si="287"/>
        <v>1.002481451</v>
      </c>
      <c r="N974" s="11">
        <f t="shared" ca="1" si="288"/>
        <v>1.0209743469999999</v>
      </c>
      <c r="O974" s="17">
        <f t="shared" si="298"/>
        <v>0</v>
      </c>
      <c r="P974" s="13">
        <f t="shared" ca="1" si="289"/>
        <v>0</v>
      </c>
      <c r="Q974" s="20">
        <f t="shared" si="290"/>
        <v>0</v>
      </c>
      <c r="R974" s="13">
        <f t="shared" si="299"/>
        <v>0</v>
      </c>
      <c r="S974" s="4" t="str">
        <f t="shared" si="300"/>
        <v>A+J=</v>
      </c>
      <c r="T974" s="34">
        <f t="shared" si="301"/>
        <v>45152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42">
        <f t="shared" si="291"/>
        <v>45025</v>
      </c>
      <c r="B975" s="72">
        <f t="shared" ca="1" si="302"/>
        <v>0</v>
      </c>
      <c r="C975" s="6">
        <f t="shared" si="292"/>
        <v>0</v>
      </c>
      <c r="D975" s="12">
        <f ca="1">IF(A975&lt;$B$1,VLOOKUP(A975,[1]DI!$A$4:$B$15000,2,FALSE),0)</f>
        <v>0</v>
      </c>
      <c r="E975" s="13">
        <f t="shared" ca="1" si="285"/>
        <v>1</v>
      </c>
      <c r="F975" s="13">
        <f ca="1">(TRUNC(PRODUCT($E$12:$E974),16))</f>
        <v>1.2227036567168901</v>
      </c>
      <c r="G975" s="13">
        <f t="shared" ca="1" si="293"/>
        <v>1.20055683729017</v>
      </c>
      <c r="H975" s="13">
        <f t="shared" ca="1" si="286"/>
        <v>1.01844712</v>
      </c>
      <c r="I975" s="12">
        <f t="shared" si="294"/>
        <v>1.7500000000000002E-2</v>
      </c>
      <c r="J975" s="34">
        <f t="shared" si="295"/>
        <v>44971</v>
      </c>
      <c r="K975" s="2">
        <f t="shared" si="296"/>
        <v>35</v>
      </c>
      <c r="L975" s="17">
        <f t="shared" si="297"/>
        <v>36</v>
      </c>
      <c r="M975" s="11">
        <f t="shared" si="287"/>
        <v>1.002481451</v>
      </c>
      <c r="N975" s="11">
        <f t="shared" ca="1" si="288"/>
        <v>1.0209743469999999</v>
      </c>
      <c r="O975" s="17">
        <f t="shared" si="298"/>
        <v>0</v>
      </c>
      <c r="P975" s="13">
        <f t="shared" ca="1" si="289"/>
        <v>0</v>
      </c>
      <c r="Q975" s="20">
        <f t="shared" si="290"/>
        <v>0</v>
      </c>
      <c r="R975" s="13">
        <f t="shared" si="299"/>
        <v>0</v>
      </c>
      <c r="S975" s="4" t="str">
        <f t="shared" si="300"/>
        <v>A+J=</v>
      </c>
      <c r="T975" s="34">
        <f t="shared" si="301"/>
        <v>45152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42">
        <f t="shared" si="291"/>
        <v>45026</v>
      </c>
      <c r="B976" s="72">
        <f t="shared" ca="1" si="302"/>
        <v>0</v>
      </c>
      <c r="C976" s="6">
        <f t="shared" si="292"/>
        <v>0</v>
      </c>
      <c r="D976" s="12">
        <f ca="1">IF(A976&lt;$B$1,VLOOKUP(A976,[1]DI!$A$4:$B$15000,2,FALSE),0)</f>
        <v>0.13650000000000001</v>
      </c>
      <c r="E976" s="13">
        <f t="shared" ca="1" si="285"/>
        <v>1.00050788</v>
      </c>
      <c r="F976" s="13">
        <f ca="1">(TRUNC(PRODUCT($E$12:$E975),16))</f>
        <v>1.2227036567168901</v>
      </c>
      <c r="G976" s="13">
        <f t="shared" ca="1" si="293"/>
        <v>1.20055683729017</v>
      </c>
      <c r="H976" s="13">
        <f t="shared" ca="1" si="286"/>
        <v>1.01844712</v>
      </c>
      <c r="I976" s="12">
        <f t="shared" si="294"/>
        <v>1.7500000000000002E-2</v>
      </c>
      <c r="J976" s="34">
        <f t="shared" si="295"/>
        <v>44971</v>
      </c>
      <c r="K976" s="2">
        <f t="shared" si="296"/>
        <v>36</v>
      </c>
      <c r="L976" s="17">
        <f t="shared" si="297"/>
        <v>36</v>
      </c>
      <c r="M976" s="11">
        <f t="shared" si="287"/>
        <v>1.002481451</v>
      </c>
      <c r="N976" s="11">
        <f t="shared" ca="1" si="288"/>
        <v>1.0209743469999999</v>
      </c>
      <c r="O976" s="17">
        <f t="shared" si="298"/>
        <v>0</v>
      </c>
      <c r="P976" s="13">
        <f t="shared" ca="1" si="289"/>
        <v>0</v>
      </c>
      <c r="Q976" s="20">
        <f t="shared" si="290"/>
        <v>0</v>
      </c>
      <c r="R976" s="13">
        <f t="shared" si="299"/>
        <v>0</v>
      </c>
      <c r="S976" s="4" t="str">
        <f t="shared" si="300"/>
        <v>A+J=</v>
      </c>
      <c r="T976" s="34">
        <f t="shared" si="301"/>
        <v>45152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42">
        <f t="shared" si="291"/>
        <v>45027</v>
      </c>
      <c r="B977" s="72">
        <f t="shared" ca="1" si="302"/>
        <v>0</v>
      </c>
      <c r="C977" s="6">
        <f t="shared" si="292"/>
        <v>0</v>
      </c>
      <c r="D977" s="12">
        <f ca="1">IF(A977&lt;$B$1,VLOOKUP(A977,[1]DI!$A$4:$B$15000,2,FALSE),0)</f>
        <v>0.13650000000000001</v>
      </c>
      <c r="E977" s="13">
        <f t="shared" ca="1" si="285"/>
        <v>1.00050788</v>
      </c>
      <c r="F977" s="13">
        <f ca="1">(TRUNC(PRODUCT($E$12:$E976),16))</f>
        <v>1.22332464345006</v>
      </c>
      <c r="G977" s="13">
        <f t="shared" ca="1" si="293"/>
        <v>1.20055683729017</v>
      </c>
      <c r="H977" s="13">
        <f t="shared" ca="1" si="286"/>
        <v>1.01896437</v>
      </c>
      <c r="I977" s="12">
        <f t="shared" si="294"/>
        <v>1.7500000000000002E-2</v>
      </c>
      <c r="J977" s="34">
        <f t="shared" si="295"/>
        <v>44971</v>
      </c>
      <c r="K977" s="2">
        <f t="shared" si="296"/>
        <v>37</v>
      </c>
      <c r="L977" s="17">
        <f t="shared" si="297"/>
        <v>37</v>
      </c>
      <c r="M977" s="11">
        <f t="shared" si="287"/>
        <v>1.0025504679999999</v>
      </c>
      <c r="N977" s="11">
        <f t="shared" ca="1" si="288"/>
        <v>1.0215632059999999</v>
      </c>
      <c r="O977" s="17">
        <f t="shared" si="298"/>
        <v>0</v>
      </c>
      <c r="P977" s="13">
        <f t="shared" ca="1" si="289"/>
        <v>0</v>
      </c>
      <c r="Q977" s="20">
        <f t="shared" si="290"/>
        <v>0</v>
      </c>
      <c r="R977" s="13">
        <f t="shared" si="299"/>
        <v>0</v>
      </c>
      <c r="S977" s="4" t="str">
        <f t="shared" si="300"/>
        <v>A+J=</v>
      </c>
      <c r="T977" s="34">
        <f t="shared" si="301"/>
        <v>45152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42">
        <f t="shared" si="291"/>
        <v>45028</v>
      </c>
      <c r="B978" s="72">
        <f t="shared" ca="1" si="302"/>
        <v>0</v>
      </c>
      <c r="C978" s="6">
        <f t="shared" si="292"/>
        <v>0</v>
      </c>
      <c r="D978" s="12">
        <f ca="1">IF(A978&lt;$B$1,VLOOKUP(A978,[1]DI!$A$4:$B$15000,2,FALSE),0)</f>
        <v>0.13650000000000001</v>
      </c>
      <c r="E978" s="13">
        <f t="shared" ca="1" si="285"/>
        <v>1.00050788</v>
      </c>
      <c r="F978" s="13">
        <f ca="1">(TRUNC(PRODUCT($E$12:$E977),16))</f>
        <v>1.2239459455699799</v>
      </c>
      <c r="G978" s="13">
        <f t="shared" ca="1" si="293"/>
        <v>1.20055683729017</v>
      </c>
      <c r="H978" s="13">
        <f t="shared" ca="1" si="286"/>
        <v>1.0194818800000001</v>
      </c>
      <c r="I978" s="12">
        <f t="shared" si="294"/>
        <v>1.7500000000000002E-2</v>
      </c>
      <c r="J978" s="34">
        <f t="shared" si="295"/>
        <v>44971</v>
      </c>
      <c r="K978" s="2">
        <f t="shared" si="296"/>
        <v>38</v>
      </c>
      <c r="L978" s="17">
        <f t="shared" si="297"/>
        <v>38</v>
      </c>
      <c r="M978" s="11">
        <f t="shared" si="287"/>
        <v>1.002619489</v>
      </c>
      <c r="N978" s="11">
        <f t="shared" ca="1" si="288"/>
        <v>1.0221524019999999</v>
      </c>
      <c r="O978" s="17">
        <f t="shared" si="298"/>
        <v>0</v>
      </c>
      <c r="P978" s="13">
        <f t="shared" ca="1" si="289"/>
        <v>0</v>
      </c>
      <c r="Q978" s="20">
        <f t="shared" si="290"/>
        <v>0</v>
      </c>
      <c r="R978" s="13">
        <f t="shared" si="299"/>
        <v>0</v>
      </c>
      <c r="S978" s="4" t="str">
        <f t="shared" si="300"/>
        <v>A+J=</v>
      </c>
      <c r="T978" s="34">
        <f t="shared" si="301"/>
        <v>45152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42">
        <f t="shared" si="291"/>
        <v>45029</v>
      </c>
      <c r="B979" s="72">
        <f t="shared" ca="1" si="302"/>
        <v>0</v>
      </c>
      <c r="C979" s="6">
        <f t="shared" si="292"/>
        <v>0</v>
      </c>
      <c r="D979" s="12">
        <f ca="1">IF(A979&lt;$B$1,VLOOKUP(A979,[1]DI!$A$4:$B$15000,2,FALSE),0)</f>
        <v>0.13650000000000001</v>
      </c>
      <c r="E979" s="13">
        <f t="shared" ca="1" si="285"/>
        <v>1.00050788</v>
      </c>
      <c r="F979" s="13">
        <f ca="1">(TRUNC(PRODUCT($E$12:$E978),16))</f>
        <v>1.22456756323681</v>
      </c>
      <c r="G979" s="13">
        <f t="shared" ca="1" si="293"/>
        <v>1.20055683729017</v>
      </c>
      <c r="H979" s="13">
        <f t="shared" ca="1" si="286"/>
        <v>1.0199996600000001</v>
      </c>
      <c r="I979" s="12">
        <f t="shared" si="294"/>
        <v>1.7500000000000002E-2</v>
      </c>
      <c r="J979" s="34">
        <f t="shared" si="295"/>
        <v>44971</v>
      </c>
      <c r="K979" s="2">
        <f t="shared" si="296"/>
        <v>39</v>
      </c>
      <c r="L979" s="17">
        <f t="shared" si="297"/>
        <v>39</v>
      </c>
      <c r="M979" s="11">
        <f t="shared" si="287"/>
        <v>1.0026885160000001</v>
      </c>
      <c r="N979" s="11">
        <f t="shared" ca="1" si="288"/>
        <v>1.0227419449999999</v>
      </c>
      <c r="O979" s="17">
        <f t="shared" si="298"/>
        <v>0</v>
      </c>
      <c r="P979" s="13">
        <f t="shared" ca="1" si="289"/>
        <v>0</v>
      </c>
      <c r="Q979" s="20">
        <f t="shared" si="290"/>
        <v>0</v>
      </c>
      <c r="R979" s="13">
        <f t="shared" si="299"/>
        <v>0</v>
      </c>
      <c r="S979" s="4" t="str">
        <f t="shared" si="300"/>
        <v>A+J=</v>
      </c>
      <c r="T979" s="34">
        <f t="shared" si="301"/>
        <v>45152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42">
        <f t="shared" si="291"/>
        <v>45030</v>
      </c>
      <c r="B980" s="72">
        <f t="shared" ca="1" si="302"/>
        <v>0</v>
      </c>
      <c r="C980" s="6">
        <f t="shared" si="292"/>
        <v>0</v>
      </c>
      <c r="D980" s="12">
        <f ca="1">IF(A980&lt;$B$1,VLOOKUP(A980,[1]DI!$A$4:$B$15000,2,FALSE),0)</f>
        <v>0.13650000000000001</v>
      </c>
      <c r="E980" s="13">
        <f t="shared" ca="1" si="285"/>
        <v>1.00050788</v>
      </c>
      <c r="F980" s="13">
        <f ca="1">(TRUNC(PRODUCT($E$12:$E979),16))</f>
        <v>1.2251894966108301</v>
      </c>
      <c r="G980" s="13">
        <f t="shared" ca="1" si="293"/>
        <v>1.20055683729017</v>
      </c>
      <c r="H980" s="13">
        <f t="shared" ca="1" si="286"/>
        <v>1.0205177000000001</v>
      </c>
      <c r="I980" s="12">
        <f t="shared" si="294"/>
        <v>1.7500000000000002E-2</v>
      </c>
      <c r="J980" s="34">
        <f t="shared" si="295"/>
        <v>44971</v>
      </c>
      <c r="K980" s="2">
        <f t="shared" si="296"/>
        <v>40</v>
      </c>
      <c r="L980" s="17">
        <f t="shared" si="297"/>
        <v>40</v>
      </c>
      <c r="M980" s="11">
        <f t="shared" si="287"/>
        <v>1.0027575470000001</v>
      </c>
      <c r="N980" s="11">
        <f t="shared" ca="1" si="288"/>
        <v>1.0233318259999999</v>
      </c>
      <c r="O980" s="17">
        <f t="shared" si="298"/>
        <v>0</v>
      </c>
      <c r="P980" s="13">
        <f t="shared" ca="1" si="289"/>
        <v>0</v>
      </c>
      <c r="Q980" s="20">
        <f t="shared" si="290"/>
        <v>0</v>
      </c>
      <c r="R980" s="13">
        <f t="shared" si="299"/>
        <v>0</v>
      </c>
      <c r="S980" s="4" t="str">
        <f t="shared" si="300"/>
        <v>A+J=</v>
      </c>
      <c r="T980" s="34">
        <f t="shared" si="301"/>
        <v>45152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42">
        <f t="shared" si="291"/>
        <v>45031</v>
      </c>
      <c r="B981" s="72">
        <f t="shared" ca="1" si="302"/>
        <v>0</v>
      </c>
      <c r="C981" s="6">
        <f t="shared" si="292"/>
        <v>0</v>
      </c>
      <c r="D981" s="12">
        <f ca="1">IF(A981&lt;$B$1,VLOOKUP(A981,[1]DI!$A$4:$B$15000,2,FALSE),0)</f>
        <v>0</v>
      </c>
      <c r="E981" s="13">
        <f t="shared" ca="1" si="285"/>
        <v>1</v>
      </c>
      <c r="F981" s="13">
        <f ca="1">(TRUNC(PRODUCT($E$12:$E980),16))</f>
        <v>1.2258117458523701</v>
      </c>
      <c r="G981" s="13">
        <f t="shared" ca="1" si="293"/>
        <v>1.20055683729017</v>
      </c>
      <c r="H981" s="13">
        <f t="shared" ca="1" si="286"/>
        <v>1.0210360000000001</v>
      </c>
      <c r="I981" s="12">
        <f t="shared" si="294"/>
        <v>1.7500000000000002E-2</v>
      </c>
      <c r="J981" s="34">
        <f t="shared" si="295"/>
        <v>44971</v>
      </c>
      <c r="K981" s="2">
        <f t="shared" si="296"/>
        <v>40</v>
      </c>
      <c r="L981" s="17">
        <f t="shared" si="297"/>
        <v>41</v>
      </c>
      <c r="M981" s="11">
        <f t="shared" si="287"/>
        <v>1.002826583</v>
      </c>
      <c r="N981" s="11">
        <f t="shared" ca="1" si="288"/>
        <v>1.023922043</v>
      </c>
      <c r="O981" s="17">
        <f t="shared" si="298"/>
        <v>0</v>
      </c>
      <c r="P981" s="13">
        <f t="shared" ca="1" si="289"/>
        <v>0</v>
      </c>
      <c r="Q981" s="20">
        <f t="shared" si="290"/>
        <v>0</v>
      </c>
      <c r="R981" s="13">
        <f t="shared" si="299"/>
        <v>0</v>
      </c>
      <c r="S981" s="4" t="str">
        <f t="shared" si="300"/>
        <v>A+J=</v>
      </c>
      <c r="T981" s="34">
        <f t="shared" si="301"/>
        <v>45152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42">
        <f t="shared" si="291"/>
        <v>45032</v>
      </c>
      <c r="B982" s="72">
        <f t="shared" ca="1" si="302"/>
        <v>0</v>
      </c>
      <c r="C982" s="6">
        <f t="shared" si="292"/>
        <v>0</v>
      </c>
      <c r="D982" s="12">
        <f ca="1">IF(A982&lt;$B$1,VLOOKUP(A982,[1]DI!$A$4:$B$15000,2,FALSE),0)</f>
        <v>0</v>
      </c>
      <c r="E982" s="13">
        <f t="shared" ca="1" si="285"/>
        <v>1</v>
      </c>
      <c r="F982" s="13">
        <f ca="1">(TRUNC(PRODUCT($E$12:$E981),16))</f>
        <v>1.2258117458523701</v>
      </c>
      <c r="G982" s="13">
        <f t="shared" ca="1" si="293"/>
        <v>1.20055683729017</v>
      </c>
      <c r="H982" s="13">
        <f t="shared" ca="1" si="286"/>
        <v>1.0210360000000001</v>
      </c>
      <c r="I982" s="12">
        <f t="shared" si="294"/>
        <v>1.7500000000000002E-2</v>
      </c>
      <c r="J982" s="34">
        <f t="shared" si="295"/>
        <v>44971</v>
      </c>
      <c r="K982" s="2">
        <f t="shared" si="296"/>
        <v>40</v>
      </c>
      <c r="L982" s="17">
        <f t="shared" si="297"/>
        <v>41</v>
      </c>
      <c r="M982" s="11">
        <f t="shared" si="287"/>
        <v>1.002826583</v>
      </c>
      <c r="N982" s="11">
        <f t="shared" ca="1" si="288"/>
        <v>1.023922043</v>
      </c>
      <c r="O982" s="17">
        <f t="shared" si="298"/>
        <v>0</v>
      </c>
      <c r="P982" s="13">
        <f t="shared" ca="1" si="289"/>
        <v>0</v>
      </c>
      <c r="Q982" s="20">
        <f t="shared" si="290"/>
        <v>0</v>
      </c>
      <c r="R982" s="13">
        <f t="shared" si="299"/>
        <v>0</v>
      </c>
      <c r="S982" s="4" t="str">
        <f t="shared" si="300"/>
        <v>A+J=</v>
      </c>
      <c r="T982" s="34">
        <f t="shared" si="301"/>
        <v>45152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42">
        <f t="shared" si="291"/>
        <v>45033</v>
      </c>
      <c r="B983" s="72">
        <f t="shared" ca="1" si="302"/>
        <v>0</v>
      </c>
      <c r="C983" s="6">
        <f t="shared" si="292"/>
        <v>0</v>
      </c>
      <c r="D983" s="12">
        <f ca="1">IF(A983&lt;$B$1,VLOOKUP(A983,[1]DI!$A$4:$B$15000,2,FALSE),0)</f>
        <v>0.13650000000000001</v>
      </c>
      <c r="E983" s="13">
        <f t="shared" ca="1" si="285"/>
        <v>1.00050788</v>
      </c>
      <c r="F983" s="13">
        <f ca="1">(TRUNC(PRODUCT($E$12:$E982),16))</f>
        <v>1.2258117458523701</v>
      </c>
      <c r="G983" s="13">
        <f t="shared" ca="1" si="293"/>
        <v>1.20055683729017</v>
      </c>
      <c r="H983" s="13">
        <f t="shared" ca="1" si="286"/>
        <v>1.0210360000000001</v>
      </c>
      <c r="I983" s="12">
        <f t="shared" si="294"/>
        <v>1.7500000000000002E-2</v>
      </c>
      <c r="J983" s="34">
        <f t="shared" si="295"/>
        <v>44971</v>
      </c>
      <c r="K983" s="2">
        <f t="shared" si="296"/>
        <v>41</v>
      </c>
      <c r="L983" s="17">
        <f t="shared" si="297"/>
        <v>41</v>
      </c>
      <c r="M983" s="11">
        <f t="shared" si="287"/>
        <v>1.002826583</v>
      </c>
      <c r="N983" s="11">
        <f t="shared" ca="1" si="288"/>
        <v>1.023922043</v>
      </c>
      <c r="O983" s="17">
        <f t="shared" si="298"/>
        <v>0</v>
      </c>
      <c r="P983" s="13">
        <f t="shared" ca="1" si="289"/>
        <v>0</v>
      </c>
      <c r="Q983" s="20">
        <f t="shared" si="290"/>
        <v>0</v>
      </c>
      <c r="R983" s="13">
        <f t="shared" si="299"/>
        <v>0</v>
      </c>
      <c r="S983" s="4" t="str">
        <f t="shared" si="300"/>
        <v>A+J=</v>
      </c>
      <c r="T983" s="34">
        <f t="shared" si="301"/>
        <v>45152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42">
        <f t="shared" si="291"/>
        <v>45034</v>
      </c>
      <c r="B984" s="72">
        <f t="shared" ca="1" si="302"/>
        <v>0</v>
      </c>
      <c r="C984" s="6">
        <f t="shared" si="292"/>
        <v>0</v>
      </c>
      <c r="D984" s="12">
        <f ca="1">IF(A984&lt;$B$1,VLOOKUP(A984,[1]DI!$A$4:$B$15000,2,FALSE),0)</f>
        <v>0.13650000000000001</v>
      </c>
      <c r="E984" s="13">
        <f t="shared" ca="1" si="285"/>
        <v>1.00050788</v>
      </c>
      <c r="F984" s="13">
        <f ca="1">(TRUNC(PRODUCT($E$12:$E983),16))</f>
        <v>1.2264343111218501</v>
      </c>
      <c r="G984" s="13">
        <f t="shared" ca="1" si="293"/>
        <v>1.20055683729017</v>
      </c>
      <c r="H984" s="13">
        <f t="shared" ca="1" si="286"/>
        <v>1.02155456</v>
      </c>
      <c r="I984" s="12">
        <f t="shared" si="294"/>
        <v>1.7500000000000002E-2</v>
      </c>
      <c r="J984" s="34">
        <f t="shared" si="295"/>
        <v>44971</v>
      </c>
      <c r="K984" s="2">
        <f t="shared" si="296"/>
        <v>42</v>
      </c>
      <c r="L984" s="17">
        <f t="shared" si="297"/>
        <v>42</v>
      </c>
      <c r="M984" s="11">
        <f t="shared" si="287"/>
        <v>1.002895624</v>
      </c>
      <c r="N984" s="11">
        <f t="shared" ca="1" si="288"/>
        <v>1.0245125980000001</v>
      </c>
      <c r="O984" s="17">
        <f t="shared" si="298"/>
        <v>0</v>
      </c>
      <c r="P984" s="13">
        <f t="shared" ca="1" si="289"/>
        <v>0</v>
      </c>
      <c r="Q984" s="20">
        <f t="shared" si="290"/>
        <v>0</v>
      </c>
      <c r="R984" s="13">
        <f t="shared" si="299"/>
        <v>0</v>
      </c>
      <c r="S984" s="4" t="str">
        <f t="shared" si="300"/>
        <v>A+J=</v>
      </c>
      <c r="T984" s="34">
        <f t="shared" si="301"/>
        <v>45152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42">
        <f t="shared" si="291"/>
        <v>45035</v>
      </c>
      <c r="B985" s="72">
        <f t="shared" ca="1" si="302"/>
        <v>0</v>
      </c>
      <c r="C985" s="6">
        <f t="shared" si="292"/>
        <v>0</v>
      </c>
      <c r="D985" s="12">
        <f ca="1">IF(A985&lt;$B$1,VLOOKUP(A985,[1]DI!$A$4:$B$15000,2,FALSE),0)</f>
        <v>0.13650000000000001</v>
      </c>
      <c r="E985" s="13">
        <f t="shared" ca="1" si="285"/>
        <v>1.00050788</v>
      </c>
      <c r="F985" s="13">
        <f ca="1">(TRUNC(PRODUCT($E$12:$E984),16))</f>
        <v>1.22705719257978</v>
      </c>
      <c r="G985" s="13">
        <f t="shared" ca="1" si="293"/>
        <v>1.20055683729017</v>
      </c>
      <c r="H985" s="13">
        <f t="shared" ca="1" si="286"/>
        <v>1.0220733900000001</v>
      </c>
      <c r="I985" s="12">
        <f t="shared" si="294"/>
        <v>1.7500000000000002E-2</v>
      </c>
      <c r="J985" s="34">
        <f t="shared" si="295"/>
        <v>44971</v>
      </c>
      <c r="K985" s="2">
        <f t="shared" si="296"/>
        <v>43</v>
      </c>
      <c r="L985" s="17">
        <f t="shared" si="297"/>
        <v>43</v>
      </c>
      <c r="M985" s="11">
        <f t="shared" si="287"/>
        <v>1.002964669</v>
      </c>
      <c r="N985" s="11">
        <f t="shared" ca="1" si="288"/>
        <v>1.0251034990000001</v>
      </c>
      <c r="O985" s="17">
        <f t="shared" si="298"/>
        <v>0</v>
      </c>
      <c r="P985" s="13">
        <f t="shared" ca="1" si="289"/>
        <v>0</v>
      </c>
      <c r="Q985" s="20">
        <f t="shared" si="290"/>
        <v>0</v>
      </c>
      <c r="R985" s="13">
        <f t="shared" si="299"/>
        <v>0</v>
      </c>
      <c r="S985" s="4" t="str">
        <f t="shared" si="300"/>
        <v>A+J=</v>
      </c>
      <c r="T985" s="34">
        <f t="shared" si="301"/>
        <v>45152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42">
        <f t="shared" si="291"/>
        <v>45036</v>
      </c>
      <c r="B986" s="72">
        <f t="shared" ca="1" si="302"/>
        <v>0</v>
      </c>
      <c r="C986" s="6">
        <f t="shared" si="292"/>
        <v>0</v>
      </c>
      <c r="D986" s="12">
        <f ca="1">IF(A986&lt;$B$1,VLOOKUP(A986,[1]DI!$A$4:$B$15000,2,FALSE),0)</f>
        <v>0.13650000000000001</v>
      </c>
      <c r="E986" s="13">
        <f t="shared" ca="1" si="285"/>
        <v>1.00050788</v>
      </c>
      <c r="F986" s="13">
        <f ca="1">(TRUNC(PRODUCT($E$12:$E985),16))</f>
        <v>1.2276803903867499</v>
      </c>
      <c r="G986" s="13">
        <f t="shared" ca="1" si="293"/>
        <v>1.20055683729017</v>
      </c>
      <c r="H986" s="13">
        <f t="shared" ca="1" si="286"/>
        <v>1.0225924799999999</v>
      </c>
      <c r="I986" s="12">
        <f t="shared" si="294"/>
        <v>1.7500000000000002E-2</v>
      </c>
      <c r="J986" s="34">
        <f t="shared" si="295"/>
        <v>44971</v>
      </c>
      <c r="K986" s="2">
        <f t="shared" si="296"/>
        <v>44</v>
      </c>
      <c r="L986" s="17">
        <f t="shared" si="297"/>
        <v>44</v>
      </c>
      <c r="M986" s="11">
        <f t="shared" si="287"/>
        <v>1.0030337199999999</v>
      </c>
      <c r="N986" s="11">
        <f t="shared" ca="1" si="288"/>
        <v>1.025694739</v>
      </c>
      <c r="O986" s="17">
        <f t="shared" si="298"/>
        <v>0</v>
      </c>
      <c r="P986" s="13">
        <f t="shared" ca="1" si="289"/>
        <v>0</v>
      </c>
      <c r="Q986" s="20">
        <f t="shared" si="290"/>
        <v>0</v>
      </c>
      <c r="R986" s="13">
        <f t="shared" si="299"/>
        <v>0</v>
      </c>
      <c r="S986" s="4" t="str">
        <f t="shared" si="300"/>
        <v>A+J=</v>
      </c>
      <c r="T986" s="34">
        <f t="shared" si="301"/>
        <v>45152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42">
        <f t="shared" si="291"/>
        <v>45037</v>
      </c>
      <c r="B987" s="72">
        <f t="shared" ca="1" si="302"/>
        <v>0</v>
      </c>
      <c r="C987" s="6">
        <f t="shared" si="292"/>
        <v>0</v>
      </c>
      <c r="D987" s="12">
        <f ca="1">IF(A987&lt;$B$1,VLOOKUP(A987,[1]DI!$A$4:$B$15000,2,FALSE),0)</f>
        <v>0</v>
      </c>
      <c r="E987" s="13">
        <f t="shared" ca="1" si="285"/>
        <v>1</v>
      </c>
      <c r="F987" s="13">
        <f ca="1">(TRUNC(PRODUCT($E$12:$E986),16))</f>
        <v>1.2283039047034201</v>
      </c>
      <c r="G987" s="13">
        <f t="shared" ca="1" si="293"/>
        <v>1.20055683729017</v>
      </c>
      <c r="H987" s="13">
        <f t="shared" ca="1" si="286"/>
        <v>1.0231118299999999</v>
      </c>
      <c r="I987" s="12">
        <f t="shared" si="294"/>
        <v>1.7500000000000002E-2</v>
      </c>
      <c r="J987" s="34">
        <f t="shared" si="295"/>
        <v>44971</v>
      </c>
      <c r="K987" s="2">
        <f t="shared" si="296"/>
        <v>44</v>
      </c>
      <c r="L987" s="17">
        <f t="shared" si="297"/>
        <v>45</v>
      </c>
      <c r="M987" s="11">
        <f t="shared" si="287"/>
        <v>1.0031027749999999</v>
      </c>
      <c r="N987" s="11">
        <f t="shared" ca="1" si="288"/>
        <v>1.026286316</v>
      </c>
      <c r="O987" s="17">
        <f t="shared" si="298"/>
        <v>0</v>
      </c>
      <c r="P987" s="13">
        <f t="shared" ca="1" si="289"/>
        <v>0</v>
      </c>
      <c r="Q987" s="20">
        <f t="shared" si="290"/>
        <v>0</v>
      </c>
      <c r="R987" s="13">
        <f t="shared" si="299"/>
        <v>0</v>
      </c>
      <c r="S987" s="4" t="str">
        <f t="shared" si="300"/>
        <v>A+J=</v>
      </c>
      <c r="T987" s="34">
        <f t="shared" si="301"/>
        <v>45152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42">
        <f t="shared" si="291"/>
        <v>45038</v>
      </c>
      <c r="B988" s="72">
        <f t="shared" ca="1" si="302"/>
        <v>0</v>
      </c>
      <c r="C988" s="6">
        <f t="shared" si="292"/>
        <v>0</v>
      </c>
      <c r="D988" s="12">
        <f ca="1">IF(A988&lt;$B$1,VLOOKUP(A988,[1]DI!$A$4:$B$15000,2,FALSE),0)</f>
        <v>0</v>
      </c>
      <c r="E988" s="13">
        <f t="shared" ca="1" si="285"/>
        <v>1</v>
      </c>
      <c r="F988" s="13">
        <f ca="1">(TRUNC(PRODUCT($E$12:$E987),16))</f>
        <v>1.2283039047034201</v>
      </c>
      <c r="G988" s="13">
        <f t="shared" ca="1" si="293"/>
        <v>1.20055683729017</v>
      </c>
      <c r="H988" s="13">
        <f t="shared" ca="1" si="286"/>
        <v>1.0231118299999999</v>
      </c>
      <c r="I988" s="12">
        <f t="shared" si="294"/>
        <v>1.7500000000000002E-2</v>
      </c>
      <c r="J988" s="34">
        <f t="shared" si="295"/>
        <v>44971</v>
      </c>
      <c r="K988" s="2">
        <f t="shared" si="296"/>
        <v>44</v>
      </c>
      <c r="L988" s="17">
        <f t="shared" si="297"/>
        <v>45</v>
      </c>
      <c r="M988" s="11">
        <f t="shared" si="287"/>
        <v>1.0031027749999999</v>
      </c>
      <c r="N988" s="11">
        <f t="shared" ca="1" si="288"/>
        <v>1.026286316</v>
      </c>
      <c r="O988" s="17">
        <f t="shared" si="298"/>
        <v>0</v>
      </c>
      <c r="P988" s="13">
        <f t="shared" ca="1" si="289"/>
        <v>0</v>
      </c>
      <c r="Q988" s="20">
        <f t="shared" si="290"/>
        <v>0</v>
      </c>
      <c r="R988" s="13">
        <f t="shared" si="299"/>
        <v>0</v>
      </c>
      <c r="S988" s="4" t="str">
        <f t="shared" si="300"/>
        <v>A+J=</v>
      </c>
      <c r="T988" s="34">
        <f t="shared" si="301"/>
        <v>45152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42">
        <f t="shared" si="291"/>
        <v>45039</v>
      </c>
      <c r="B989" s="72">
        <f t="shared" ca="1" si="302"/>
        <v>0</v>
      </c>
      <c r="C989" s="6">
        <f t="shared" si="292"/>
        <v>0</v>
      </c>
      <c r="D989" s="12">
        <f ca="1">IF(A989&lt;$B$1,VLOOKUP(A989,[1]DI!$A$4:$B$15000,2,FALSE),0)</f>
        <v>0</v>
      </c>
      <c r="E989" s="13">
        <f t="shared" ca="1" si="285"/>
        <v>1</v>
      </c>
      <c r="F989" s="13">
        <f ca="1">(TRUNC(PRODUCT($E$12:$E988),16))</f>
        <v>1.2283039047034201</v>
      </c>
      <c r="G989" s="13">
        <f t="shared" ca="1" si="293"/>
        <v>1.20055683729017</v>
      </c>
      <c r="H989" s="13">
        <f t="shared" ca="1" si="286"/>
        <v>1.0231118299999999</v>
      </c>
      <c r="I989" s="12">
        <f t="shared" si="294"/>
        <v>1.7500000000000002E-2</v>
      </c>
      <c r="J989" s="34">
        <f t="shared" si="295"/>
        <v>44971</v>
      </c>
      <c r="K989" s="2">
        <f t="shared" si="296"/>
        <v>44</v>
      </c>
      <c r="L989" s="17">
        <f t="shared" si="297"/>
        <v>45</v>
      </c>
      <c r="M989" s="11">
        <f t="shared" si="287"/>
        <v>1.0031027749999999</v>
      </c>
      <c r="N989" s="11">
        <f t="shared" ca="1" si="288"/>
        <v>1.026286316</v>
      </c>
      <c r="O989" s="17">
        <f t="shared" si="298"/>
        <v>0</v>
      </c>
      <c r="P989" s="13">
        <f t="shared" ca="1" si="289"/>
        <v>0</v>
      </c>
      <c r="Q989" s="20">
        <f t="shared" si="290"/>
        <v>0</v>
      </c>
      <c r="R989" s="13">
        <f t="shared" si="299"/>
        <v>0</v>
      </c>
      <c r="S989" s="4" t="str">
        <f t="shared" si="300"/>
        <v>A+J=</v>
      </c>
      <c r="T989" s="34">
        <f t="shared" si="301"/>
        <v>45152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42">
        <f t="shared" si="291"/>
        <v>45040</v>
      </c>
      <c r="B990" s="72">
        <f t="shared" ca="1" si="302"/>
        <v>0</v>
      </c>
      <c r="C990" s="6">
        <f t="shared" si="292"/>
        <v>0</v>
      </c>
      <c r="D990" s="12">
        <f ca="1">IF(A990&lt;$B$1,VLOOKUP(A990,[1]DI!$A$4:$B$15000,2,FALSE),0)</f>
        <v>0.13650000000000001</v>
      </c>
      <c r="E990" s="13">
        <f t="shared" ca="1" si="285"/>
        <v>1.00050788</v>
      </c>
      <c r="F990" s="13">
        <f ca="1">(TRUNC(PRODUCT($E$12:$E989),16))</f>
        <v>1.2283039047034201</v>
      </c>
      <c r="G990" s="13">
        <f t="shared" ca="1" si="293"/>
        <v>1.20055683729017</v>
      </c>
      <c r="H990" s="13">
        <f t="shared" ca="1" si="286"/>
        <v>1.0231118299999999</v>
      </c>
      <c r="I990" s="12">
        <f t="shared" si="294"/>
        <v>1.7500000000000002E-2</v>
      </c>
      <c r="J990" s="34">
        <f t="shared" si="295"/>
        <v>44971</v>
      </c>
      <c r="K990" s="2">
        <f t="shared" si="296"/>
        <v>45</v>
      </c>
      <c r="L990" s="17">
        <f t="shared" si="297"/>
        <v>45</v>
      </c>
      <c r="M990" s="11">
        <f t="shared" si="287"/>
        <v>1.0031027749999999</v>
      </c>
      <c r="N990" s="11">
        <f t="shared" ca="1" si="288"/>
        <v>1.026286316</v>
      </c>
      <c r="O990" s="17">
        <f t="shared" si="298"/>
        <v>0</v>
      </c>
      <c r="P990" s="13">
        <f t="shared" ca="1" si="289"/>
        <v>0</v>
      </c>
      <c r="Q990" s="20">
        <f t="shared" si="290"/>
        <v>0</v>
      </c>
      <c r="R990" s="13">
        <f t="shared" si="299"/>
        <v>0</v>
      </c>
      <c r="S990" s="4" t="str">
        <f t="shared" si="300"/>
        <v>A+J=</v>
      </c>
      <c r="T990" s="34">
        <f t="shared" si="301"/>
        <v>45152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42">
        <f t="shared" si="291"/>
        <v>45041</v>
      </c>
      <c r="B991" s="72">
        <f t="shared" ca="1" si="302"/>
        <v>0</v>
      </c>
      <c r="C991" s="6">
        <f t="shared" si="292"/>
        <v>0</v>
      </c>
      <c r="D991" s="12">
        <f ca="1">IF(A991&lt;$B$1,VLOOKUP(A991,[1]DI!$A$4:$B$15000,2,FALSE),0)</f>
        <v>0.13650000000000001</v>
      </c>
      <c r="E991" s="13">
        <f t="shared" ca="1" si="285"/>
        <v>1.00050788</v>
      </c>
      <c r="F991" s="13">
        <f ca="1">(TRUNC(PRODUCT($E$12:$E990),16))</f>
        <v>1.2289277356905399</v>
      </c>
      <c r="G991" s="13">
        <f t="shared" ca="1" si="293"/>
        <v>1.20055683729017</v>
      </c>
      <c r="H991" s="13">
        <f t="shared" ca="1" si="286"/>
        <v>1.0236314500000001</v>
      </c>
      <c r="I991" s="12">
        <f t="shared" si="294"/>
        <v>1.7500000000000002E-2</v>
      </c>
      <c r="J991" s="34">
        <f t="shared" si="295"/>
        <v>44971</v>
      </c>
      <c r="K991" s="2">
        <f t="shared" si="296"/>
        <v>46</v>
      </c>
      <c r="L991" s="17">
        <f t="shared" si="297"/>
        <v>46</v>
      </c>
      <c r="M991" s="11">
        <f t="shared" si="287"/>
        <v>1.0031718350000001</v>
      </c>
      <c r="N991" s="11">
        <f t="shared" ca="1" si="288"/>
        <v>1.0268782400000001</v>
      </c>
      <c r="O991" s="17">
        <f t="shared" si="298"/>
        <v>0</v>
      </c>
      <c r="P991" s="13">
        <f t="shared" ca="1" si="289"/>
        <v>0</v>
      </c>
      <c r="Q991" s="20">
        <f t="shared" si="290"/>
        <v>0</v>
      </c>
      <c r="R991" s="13">
        <f t="shared" si="299"/>
        <v>0</v>
      </c>
      <c r="S991" s="4" t="str">
        <f t="shared" si="300"/>
        <v>A+J=</v>
      </c>
      <c r="T991" s="34">
        <f t="shared" si="301"/>
        <v>45152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42">
        <f t="shared" si="291"/>
        <v>45042</v>
      </c>
      <c r="B992" s="72">
        <f t="shared" ca="1" si="302"/>
        <v>0</v>
      </c>
      <c r="C992" s="6">
        <f t="shared" si="292"/>
        <v>0</v>
      </c>
      <c r="D992" s="12">
        <f ca="1">IF(A992&lt;$B$1,VLOOKUP(A992,[1]DI!$A$4:$B$15000,2,FALSE),0)</f>
        <v>0.13650000000000001</v>
      </c>
      <c r="E992" s="13">
        <f t="shared" ca="1" si="285"/>
        <v>1.00050788</v>
      </c>
      <c r="F992" s="13">
        <f ca="1">(TRUNC(PRODUCT($E$12:$E991),16))</f>
        <v>1.2295518835089401</v>
      </c>
      <c r="G992" s="13">
        <f t="shared" ca="1" si="293"/>
        <v>1.20055683729017</v>
      </c>
      <c r="H992" s="13">
        <f t="shared" ca="1" si="286"/>
        <v>1.02415133</v>
      </c>
      <c r="I992" s="12">
        <f t="shared" si="294"/>
        <v>1.7500000000000002E-2</v>
      </c>
      <c r="J992" s="34">
        <f t="shared" si="295"/>
        <v>44971</v>
      </c>
      <c r="K992" s="2">
        <f t="shared" si="296"/>
        <v>47</v>
      </c>
      <c r="L992" s="17">
        <f t="shared" si="297"/>
        <v>47</v>
      </c>
      <c r="M992" s="11">
        <f t="shared" si="287"/>
        <v>1.0032408989999999</v>
      </c>
      <c r="N992" s="11">
        <f t="shared" ca="1" si="288"/>
        <v>1.027470501</v>
      </c>
      <c r="O992" s="17">
        <f t="shared" si="298"/>
        <v>0</v>
      </c>
      <c r="P992" s="13">
        <f t="shared" ca="1" si="289"/>
        <v>0</v>
      </c>
      <c r="Q992" s="20">
        <f t="shared" si="290"/>
        <v>0</v>
      </c>
      <c r="R992" s="13">
        <f t="shared" si="299"/>
        <v>0</v>
      </c>
      <c r="S992" s="4" t="str">
        <f t="shared" si="300"/>
        <v>A+J=</v>
      </c>
      <c r="T992" s="34">
        <f t="shared" si="301"/>
        <v>45152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42">
        <f t="shared" si="291"/>
        <v>45043</v>
      </c>
      <c r="B993" s="72">
        <f t="shared" ca="1" si="302"/>
        <v>0</v>
      </c>
      <c r="C993" s="6">
        <f t="shared" si="292"/>
        <v>0</v>
      </c>
      <c r="D993" s="12">
        <f ca="1">IF(A993&lt;$B$1,VLOOKUP(A993,[1]DI!$A$4:$B$15000,2,FALSE),0)</f>
        <v>0.13650000000000001</v>
      </c>
      <c r="E993" s="13">
        <f t="shared" ca="1" si="285"/>
        <v>1.00050788</v>
      </c>
      <c r="F993" s="13">
        <f ca="1">(TRUNC(PRODUCT($E$12:$E992),16))</f>
        <v>1.23017634831954</v>
      </c>
      <c r="G993" s="13">
        <f t="shared" ca="1" si="293"/>
        <v>1.20055683729017</v>
      </c>
      <c r="H993" s="13">
        <f t="shared" ca="1" si="286"/>
        <v>1.0246714800000001</v>
      </c>
      <c r="I993" s="12">
        <f t="shared" si="294"/>
        <v>1.7500000000000002E-2</v>
      </c>
      <c r="J993" s="34">
        <f t="shared" si="295"/>
        <v>44971</v>
      </c>
      <c r="K993" s="2">
        <f t="shared" si="296"/>
        <v>48</v>
      </c>
      <c r="L993" s="17">
        <f t="shared" si="297"/>
        <v>48</v>
      </c>
      <c r="M993" s="11">
        <f t="shared" si="287"/>
        <v>1.0033099679999999</v>
      </c>
      <c r="N993" s="11">
        <f t="shared" ca="1" si="288"/>
        <v>1.0280631099999999</v>
      </c>
      <c r="O993" s="17">
        <f t="shared" si="298"/>
        <v>0</v>
      </c>
      <c r="P993" s="13">
        <f t="shared" ca="1" si="289"/>
        <v>0</v>
      </c>
      <c r="Q993" s="20">
        <f t="shared" si="290"/>
        <v>0</v>
      </c>
      <c r="R993" s="13">
        <f t="shared" si="299"/>
        <v>0</v>
      </c>
      <c r="S993" s="4" t="str">
        <f t="shared" si="300"/>
        <v>A+J=</v>
      </c>
      <c r="T993" s="34">
        <f t="shared" si="301"/>
        <v>45152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42">
        <f t="shared" si="291"/>
        <v>45044</v>
      </c>
      <c r="B994" s="72">
        <f t="shared" ca="1" si="302"/>
        <v>0</v>
      </c>
      <c r="C994" s="6">
        <f t="shared" si="292"/>
        <v>0</v>
      </c>
      <c r="D994" s="12">
        <f ca="1">IF(A994&lt;$B$1,VLOOKUP(A994,[1]DI!$A$4:$B$15000,2,FALSE),0)</f>
        <v>0.13650000000000001</v>
      </c>
      <c r="E994" s="13">
        <f t="shared" ca="1" si="285"/>
        <v>1.00050788</v>
      </c>
      <c r="F994" s="13">
        <f ca="1">(TRUNC(PRODUCT($E$12:$E993),16))</f>
        <v>1.2308011302833299</v>
      </c>
      <c r="G994" s="13">
        <f t="shared" ca="1" si="293"/>
        <v>1.20055683729017</v>
      </c>
      <c r="H994" s="13">
        <f t="shared" ca="1" si="286"/>
        <v>1.0251918900000001</v>
      </c>
      <c r="I994" s="12">
        <f t="shared" si="294"/>
        <v>1.7500000000000002E-2</v>
      </c>
      <c r="J994" s="34">
        <f t="shared" si="295"/>
        <v>44971</v>
      </c>
      <c r="K994" s="2">
        <f t="shared" si="296"/>
        <v>49</v>
      </c>
      <c r="L994" s="17">
        <f t="shared" si="297"/>
        <v>49</v>
      </c>
      <c r="M994" s="11">
        <f t="shared" si="287"/>
        <v>1.0033790419999999</v>
      </c>
      <c r="N994" s="11">
        <f t="shared" ca="1" si="288"/>
        <v>1.028656056</v>
      </c>
      <c r="O994" s="17">
        <f t="shared" si="298"/>
        <v>0</v>
      </c>
      <c r="P994" s="13">
        <f t="shared" ca="1" si="289"/>
        <v>0</v>
      </c>
      <c r="Q994" s="20">
        <f t="shared" si="290"/>
        <v>0</v>
      </c>
      <c r="R994" s="13">
        <f t="shared" si="299"/>
        <v>0</v>
      </c>
      <c r="S994" s="4" t="str">
        <f t="shared" si="300"/>
        <v>A+J=</v>
      </c>
      <c r="T994" s="34">
        <f t="shared" si="301"/>
        <v>45152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42">
        <f t="shared" si="291"/>
        <v>45045</v>
      </c>
      <c r="B995" s="72">
        <f t="shared" ca="1" si="302"/>
        <v>0</v>
      </c>
      <c r="C995" s="6">
        <f t="shared" si="292"/>
        <v>0</v>
      </c>
      <c r="D995" s="12">
        <f ca="1">IF(A995&lt;$B$1,VLOOKUP(A995,[1]DI!$A$4:$B$15000,2,FALSE),0)</f>
        <v>0</v>
      </c>
      <c r="E995" s="13">
        <f t="shared" ca="1" si="285"/>
        <v>1</v>
      </c>
      <c r="F995" s="13">
        <f ca="1">(TRUNC(PRODUCT($E$12:$E994),16))</f>
        <v>1.23142622956137</v>
      </c>
      <c r="G995" s="13">
        <f t="shared" ca="1" si="293"/>
        <v>1.20055683729017</v>
      </c>
      <c r="H995" s="13">
        <f t="shared" ca="1" si="286"/>
        <v>1.0257125600000001</v>
      </c>
      <c r="I995" s="12">
        <f t="shared" si="294"/>
        <v>1.7500000000000002E-2</v>
      </c>
      <c r="J995" s="34">
        <f t="shared" si="295"/>
        <v>44971</v>
      </c>
      <c r="K995" s="2">
        <f t="shared" si="296"/>
        <v>49</v>
      </c>
      <c r="L995" s="17">
        <f t="shared" si="297"/>
        <v>50</v>
      </c>
      <c r="M995" s="11">
        <f t="shared" si="287"/>
        <v>1.0034481209999999</v>
      </c>
      <c r="N995" s="11">
        <f t="shared" ca="1" si="288"/>
        <v>1.0292493410000001</v>
      </c>
      <c r="O995" s="17">
        <f t="shared" si="298"/>
        <v>0</v>
      </c>
      <c r="P995" s="13">
        <f t="shared" ca="1" si="289"/>
        <v>0</v>
      </c>
      <c r="Q995" s="20">
        <f t="shared" si="290"/>
        <v>0</v>
      </c>
      <c r="R995" s="13">
        <f t="shared" si="299"/>
        <v>0</v>
      </c>
      <c r="S995" s="4" t="str">
        <f t="shared" si="300"/>
        <v>A+J=</v>
      </c>
      <c r="T995" s="34">
        <f t="shared" si="301"/>
        <v>45152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42">
        <f t="shared" si="291"/>
        <v>45046</v>
      </c>
      <c r="B996" s="72">
        <f t="shared" ca="1" si="302"/>
        <v>0</v>
      </c>
      <c r="C996" s="6">
        <f t="shared" si="292"/>
        <v>0</v>
      </c>
      <c r="D996" s="12">
        <f ca="1">IF(A996&lt;$B$1,VLOOKUP(A996,[1]DI!$A$4:$B$15000,2,FALSE),0)</f>
        <v>0</v>
      </c>
      <c r="E996" s="13">
        <f t="shared" ca="1" si="285"/>
        <v>1</v>
      </c>
      <c r="F996" s="13">
        <f ca="1">(TRUNC(PRODUCT($E$12:$E995),16))</f>
        <v>1.23142622956137</v>
      </c>
      <c r="G996" s="13">
        <f t="shared" ca="1" si="293"/>
        <v>1.20055683729017</v>
      </c>
      <c r="H996" s="13">
        <f t="shared" ca="1" si="286"/>
        <v>1.0257125600000001</v>
      </c>
      <c r="I996" s="12">
        <f t="shared" si="294"/>
        <v>1.7500000000000002E-2</v>
      </c>
      <c r="J996" s="34">
        <f t="shared" si="295"/>
        <v>44971</v>
      </c>
      <c r="K996" s="2">
        <f t="shared" si="296"/>
        <v>49</v>
      </c>
      <c r="L996" s="17">
        <f t="shared" si="297"/>
        <v>50</v>
      </c>
      <c r="M996" s="11">
        <f t="shared" si="287"/>
        <v>1.0034481209999999</v>
      </c>
      <c r="N996" s="11">
        <f t="shared" ca="1" si="288"/>
        <v>1.0292493410000001</v>
      </c>
      <c r="O996" s="17">
        <f t="shared" si="298"/>
        <v>0</v>
      </c>
      <c r="P996" s="13">
        <f t="shared" ca="1" si="289"/>
        <v>0</v>
      </c>
      <c r="Q996" s="20">
        <f t="shared" si="290"/>
        <v>0</v>
      </c>
      <c r="R996" s="13">
        <f t="shared" si="299"/>
        <v>0</v>
      </c>
      <c r="S996" s="4" t="str">
        <f t="shared" si="300"/>
        <v>A+J=</v>
      </c>
      <c r="T996" s="34">
        <f t="shared" si="301"/>
        <v>45152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42">
        <f t="shared" si="291"/>
        <v>45047</v>
      </c>
      <c r="B997" s="72">
        <f t="shared" ca="1" si="302"/>
        <v>0</v>
      </c>
      <c r="C997" s="6">
        <f t="shared" si="292"/>
        <v>0</v>
      </c>
      <c r="D997" s="12">
        <f ca="1">IF(A997&lt;$B$1,VLOOKUP(A997,[1]DI!$A$4:$B$15000,2,FALSE),0)</f>
        <v>0</v>
      </c>
      <c r="E997" s="13">
        <f t="shared" ca="1" si="285"/>
        <v>1</v>
      </c>
      <c r="F997" s="13">
        <f ca="1">(TRUNC(PRODUCT($E$12:$E996),16))</f>
        <v>1.23142622956137</v>
      </c>
      <c r="G997" s="13">
        <f t="shared" ca="1" si="293"/>
        <v>1.20055683729017</v>
      </c>
      <c r="H997" s="13">
        <f t="shared" ca="1" si="286"/>
        <v>1.0257125600000001</v>
      </c>
      <c r="I997" s="12">
        <f t="shared" si="294"/>
        <v>1.7500000000000002E-2</v>
      </c>
      <c r="J997" s="34">
        <f t="shared" si="295"/>
        <v>44971</v>
      </c>
      <c r="K997" s="2">
        <f t="shared" si="296"/>
        <v>49</v>
      </c>
      <c r="L997" s="17">
        <f t="shared" si="297"/>
        <v>50</v>
      </c>
      <c r="M997" s="11">
        <f t="shared" si="287"/>
        <v>1.0034481209999999</v>
      </c>
      <c r="N997" s="11">
        <f t="shared" ca="1" si="288"/>
        <v>1.0292493410000001</v>
      </c>
      <c r="O997" s="17">
        <f t="shared" si="298"/>
        <v>0</v>
      </c>
      <c r="P997" s="13">
        <f t="shared" ca="1" si="289"/>
        <v>0</v>
      </c>
      <c r="Q997" s="20">
        <f t="shared" si="290"/>
        <v>0</v>
      </c>
      <c r="R997" s="13">
        <f t="shared" si="299"/>
        <v>0</v>
      </c>
      <c r="S997" s="4" t="str">
        <f t="shared" si="300"/>
        <v>A+J=</v>
      </c>
      <c r="T997" s="34">
        <f t="shared" si="301"/>
        <v>45152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42">
        <f t="shared" si="291"/>
        <v>45048</v>
      </c>
      <c r="B998" s="72">
        <f t="shared" ca="1" si="302"/>
        <v>0</v>
      </c>
      <c r="C998" s="6">
        <f t="shared" si="292"/>
        <v>0</v>
      </c>
      <c r="D998" s="12">
        <f ca="1">IF(A998&lt;$B$1,VLOOKUP(A998,[1]DI!$A$4:$B$15000,2,FALSE),0)</f>
        <v>0.13650000000000001</v>
      </c>
      <c r="E998" s="13">
        <f t="shared" ca="1" si="285"/>
        <v>1.00050788</v>
      </c>
      <c r="F998" s="13">
        <f ca="1">(TRUNC(PRODUCT($E$12:$E997),16))</f>
        <v>1.23142622956137</v>
      </c>
      <c r="G998" s="13">
        <f t="shared" ca="1" si="293"/>
        <v>1.20055683729017</v>
      </c>
      <c r="H998" s="13">
        <f t="shared" ca="1" si="286"/>
        <v>1.0257125600000001</v>
      </c>
      <c r="I998" s="12">
        <f t="shared" si="294"/>
        <v>1.7500000000000002E-2</v>
      </c>
      <c r="J998" s="34">
        <f t="shared" si="295"/>
        <v>44971</v>
      </c>
      <c r="K998" s="2">
        <f t="shared" si="296"/>
        <v>50</v>
      </c>
      <c r="L998" s="17">
        <f t="shared" si="297"/>
        <v>50</v>
      </c>
      <c r="M998" s="11">
        <f t="shared" si="287"/>
        <v>1.0034481209999999</v>
      </c>
      <c r="N998" s="11">
        <f t="shared" ca="1" si="288"/>
        <v>1.0292493410000001</v>
      </c>
      <c r="O998" s="17">
        <f t="shared" si="298"/>
        <v>0</v>
      </c>
      <c r="P998" s="13">
        <f t="shared" ca="1" si="289"/>
        <v>0</v>
      </c>
      <c r="Q998" s="20">
        <f t="shared" si="290"/>
        <v>0</v>
      </c>
      <c r="R998" s="13">
        <f t="shared" si="299"/>
        <v>0</v>
      </c>
      <c r="S998" s="4" t="str">
        <f t="shared" si="300"/>
        <v>A+J=</v>
      </c>
      <c r="T998" s="34">
        <f t="shared" si="301"/>
        <v>45152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42">
        <f t="shared" si="291"/>
        <v>45049</v>
      </c>
      <c r="B999" s="72">
        <f t="shared" ca="1" si="302"/>
        <v>0</v>
      </c>
      <c r="C999" s="6">
        <f t="shared" si="292"/>
        <v>0</v>
      </c>
      <c r="D999" s="12">
        <f ca="1">IF(A999&lt;$B$1,VLOOKUP(A999,[1]DI!$A$4:$B$15000,2,FALSE),0)</f>
        <v>0.13650000000000001</v>
      </c>
      <c r="E999" s="13">
        <f t="shared" ca="1" si="285"/>
        <v>1.00050788</v>
      </c>
      <c r="F999" s="13">
        <f ca="1">(TRUNC(PRODUCT($E$12:$E998),16))</f>
        <v>1.2320516463148401</v>
      </c>
      <c r="G999" s="13">
        <f t="shared" ca="1" si="293"/>
        <v>1.20055683729017</v>
      </c>
      <c r="H999" s="13">
        <f t="shared" ca="1" si="286"/>
        <v>1.0262335</v>
      </c>
      <c r="I999" s="12">
        <f t="shared" si="294"/>
        <v>1.7500000000000002E-2</v>
      </c>
      <c r="J999" s="34">
        <f t="shared" si="295"/>
        <v>44971</v>
      </c>
      <c r="K999" s="2">
        <f t="shared" si="296"/>
        <v>51</v>
      </c>
      <c r="L999" s="17">
        <f t="shared" si="297"/>
        <v>51</v>
      </c>
      <c r="M999" s="11">
        <f t="shared" si="287"/>
        <v>1.0035172050000001</v>
      </c>
      <c r="N999" s="11">
        <f t="shared" ca="1" si="288"/>
        <v>1.0298429739999999</v>
      </c>
      <c r="O999" s="17">
        <f t="shared" si="298"/>
        <v>0</v>
      </c>
      <c r="P999" s="13">
        <f t="shared" ca="1" si="289"/>
        <v>0</v>
      </c>
      <c r="Q999" s="20">
        <f t="shared" si="290"/>
        <v>0</v>
      </c>
      <c r="R999" s="13">
        <f t="shared" si="299"/>
        <v>0</v>
      </c>
      <c r="S999" s="4" t="str">
        <f t="shared" si="300"/>
        <v>A+J=</v>
      </c>
      <c r="T999" s="34">
        <f t="shared" si="301"/>
        <v>45152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42">
        <f t="shared" si="291"/>
        <v>45050</v>
      </c>
      <c r="B1000" s="72">
        <f t="shared" ca="1" si="302"/>
        <v>0</v>
      </c>
      <c r="C1000" s="6">
        <f t="shared" si="292"/>
        <v>0</v>
      </c>
      <c r="D1000" s="12">
        <f ca="1">IF(A1000&lt;$B$1,VLOOKUP(A1000,[1]DI!$A$4:$B$15000,2,FALSE),0)</f>
        <v>0.13650000000000001</v>
      </c>
      <c r="E1000" s="13">
        <f t="shared" ca="1" si="285"/>
        <v>1.00050788</v>
      </c>
      <c r="F1000" s="13">
        <f ca="1">(TRUNC(PRODUCT($E$12:$E999),16))</f>
        <v>1.23267738070497</v>
      </c>
      <c r="G1000" s="13">
        <f t="shared" ca="1" si="293"/>
        <v>1.20055683729017</v>
      </c>
      <c r="H1000" s="13">
        <f t="shared" ca="1" si="286"/>
        <v>1.0267546999999999</v>
      </c>
      <c r="I1000" s="12">
        <f t="shared" si="294"/>
        <v>1.7500000000000002E-2</v>
      </c>
      <c r="J1000" s="34">
        <f t="shared" si="295"/>
        <v>44971</v>
      </c>
      <c r="K1000" s="2">
        <f t="shared" si="296"/>
        <v>52</v>
      </c>
      <c r="L1000" s="17">
        <f t="shared" si="297"/>
        <v>52</v>
      </c>
      <c r="M1000" s="11">
        <f t="shared" si="287"/>
        <v>1.0035862929999999</v>
      </c>
      <c r="N1000" s="11">
        <f t="shared" ca="1" si="288"/>
        <v>1.030436943</v>
      </c>
      <c r="O1000" s="17">
        <f t="shared" si="298"/>
        <v>0</v>
      </c>
      <c r="P1000" s="13">
        <f t="shared" ca="1" si="289"/>
        <v>0</v>
      </c>
      <c r="Q1000" s="20">
        <f t="shared" si="290"/>
        <v>0</v>
      </c>
      <c r="R1000" s="13">
        <f t="shared" si="299"/>
        <v>0</v>
      </c>
      <c r="S1000" s="4" t="str">
        <f t="shared" si="300"/>
        <v>A+J=</v>
      </c>
      <c r="T1000" s="34">
        <f t="shared" si="301"/>
        <v>45152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42">
        <f t="shared" si="291"/>
        <v>45051</v>
      </c>
      <c r="B1001" s="72">
        <f t="shared" ca="1" si="302"/>
        <v>0</v>
      </c>
      <c r="C1001" s="6">
        <f t="shared" si="292"/>
        <v>0</v>
      </c>
      <c r="D1001" s="12">
        <f ca="1">IF(A1001&lt;$B$1,VLOOKUP(A1001,[1]DI!$A$4:$B$15000,2,FALSE),0)</f>
        <v>0.13650000000000001</v>
      </c>
      <c r="E1001" s="13">
        <f t="shared" ca="1" si="285"/>
        <v>1.00050788</v>
      </c>
      <c r="F1001" s="13">
        <f ca="1">(TRUNC(PRODUCT($E$12:$E1000),16))</f>
        <v>1.2333034328930901</v>
      </c>
      <c r="G1001" s="13">
        <f t="shared" ca="1" si="293"/>
        <v>1.20055683729017</v>
      </c>
      <c r="H1001" s="13">
        <f t="shared" ca="1" si="286"/>
        <v>1.0272761699999999</v>
      </c>
      <c r="I1001" s="12">
        <f t="shared" si="294"/>
        <v>1.7500000000000002E-2</v>
      </c>
      <c r="J1001" s="34">
        <f t="shared" si="295"/>
        <v>44971</v>
      </c>
      <c r="K1001" s="2">
        <f t="shared" si="296"/>
        <v>53</v>
      </c>
      <c r="L1001" s="17">
        <f t="shared" si="297"/>
        <v>53</v>
      </c>
      <c r="M1001" s="11">
        <f t="shared" si="287"/>
        <v>1.0036553859999999</v>
      </c>
      <c r="N1001" s="11">
        <f t="shared" ca="1" si="288"/>
        <v>1.0310312610000001</v>
      </c>
      <c r="O1001" s="17">
        <f t="shared" si="298"/>
        <v>0</v>
      </c>
      <c r="P1001" s="13">
        <f t="shared" ca="1" si="289"/>
        <v>0</v>
      </c>
      <c r="Q1001" s="20">
        <f t="shared" si="290"/>
        <v>0</v>
      </c>
      <c r="R1001" s="13">
        <f t="shared" si="299"/>
        <v>0</v>
      </c>
      <c r="S1001" s="4" t="str">
        <f t="shared" si="300"/>
        <v>A+J=</v>
      </c>
      <c r="T1001" s="34">
        <f t="shared" si="301"/>
        <v>45152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42">
        <f t="shared" si="291"/>
        <v>45052</v>
      </c>
      <c r="B1002" s="72">
        <f t="shared" ca="1" si="302"/>
        <v>0</v>
      </c>
      <c r="C1002" s="6">
        <f t="shared" si="292"/>
        <v>0</v>
      </c>
      <c r="D1002" s="12">
        <f ca="1">IF(A1002&lt;$B$1,VLOOKUP(A1002,[1]DI!$A$4:$B$15000,2,FALSE),0)</f>
        <v>0</v>
      </c>
      <c r="E1002" s="13">
        <f t="shared" ca="1" si="285"/>
        <v>1</v>
      </c>
      <c r="F1002" s="13">
        <f ca="1">(TRUNC(PRODUCT($E$12:$E1001),16))</f>
        <v>1.2339298030405801</v>
      </c>
      <c r="G1002" s="13">
        <f t="shared" ca="1" si="293"/>
        <v>1.20055683729017</v>
      </c>
      <c r="H1002" s="13">
        <f t="shared" ca="1" si="286"/>
        <v>1.0277979100000001</v>
      </c>
      <c r="I1002" s="12">
        <f t="shared" si="294"/>
        <v>1.7500000000000002E-2</v>
      </c>
      <c r="J1002" s="34">
        <f t="shared" si="295"/>
        <v>44971</v>
      </c>
      <c r="K1002" s="2">
        <f t="shared" si="296"/>
        <v>53</v>
      </c>
      <c r="L1002" s="17">
        <f t="shared" si="297"/>
        <v>54</v>
      </c>
      <c r="M1002" s="11">
        <f t="shared" si="287"/>
        <v>1.0037244839999999</v>
      </c>
      <c r="N1002" s="11">
        <f t="shared" ca="1" si="288"/>
        <v>1.0316259270000001</v>
      </c>
      <c r="O1002" s="17">
        <f t="shared" si="298"/>
        <v>0</v>
      </c>
      <c r="P1002" s="13">
        <f t="shared" ca="1" si="289"/>
        <v>0</v>
      </c>
      <c r="Q1002" s="20">
        <f t="shared" si="290"/>
        <v>0</v>
      </c>
      <c r="R1002" s="13">
        <f t="shared" si="299"/>
        <v>0</v>
      </c>
      <c r="S1002" s="4" t="str">
        <f t="shared" si="300"/>
        <v>A+J=</v>
      </c>
      <c r="T1002" s="34">
        <f t="shared" si="301"/>
        <v>45152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42">
        <f t="shared" si="291"/>
        <v>45053</v>
      </c>
      <c r="B1003" s="72">
        <f t="shared" ca="1" si="302"/>
        <v>0</v>
      </c>
      <c r="C1003" s="6">
        <f t="shared" si="292"/>
        <v>0</v>
      </c>
      <c r="D1003" s="12">
        <f ca="1">IF(A1003&lt;$B$1,VLOOKUP(A1003,[1]DI!$A$4:$B$15000,2,FALSE),0)</f>
        <v>0</v>
      </c>
      <c r="E1003" s="13">
        <f t="shared" ca="1" si="285"/>
        <v>1</v>
      </c>
      <c r="F1003" s="13">
        <f ca="1">(TRUNC(PRODUCT($E$12:$E1002),16))</f>
        <v>1.2339298030405801</v>
      </c>
      <c r="G1003" s="13">
        <f t="shared" ca="1" si="293"/>
        <v>1.20055683729017</v>
      </c>
      <c r="H1003" s="13">
        <f t="shared" ca="1" si="286"/>
        <v>1.0277979100000001</v>
      </c>
      <c r="I1003" s="12">
        <f t="shared" si="294"/>
        <v>1.7500000000000002E-2</v>
      </c>
      <c r="J1003" s="34">
        <f t="shared" si="295"/>
        <v>44971</v>
      </c>
      <c r="K1003" s="2">
        <f t="shared" si="296"/>
        <v>53</v>
      </c>
      <c r="L1003" s="17">
        <f t="shared" si="297"/>
        <v>54</v>
      </c>
      <c r="M1003" s="11">
        <f t="shared" si="287"/>
        <v>1.0037244839999999</v>
      </c>
      <c r="N1003" s="11">
        <f t="shared" ca="1" si="288"/>
        <v>1.0316259270000001</v>
      </c>
      <c r="O1003" s="17">
        <f t="shared" si="298"/>
        <v>0</v>
      </c>
      <c r="P1003" s="13">
        <f t="shared" ca="1" si="289"/>
        <v>0</v>
      </c>
      <c r="Q1003" s="20">
        <f t="shared" si="290"/>
        <v>0</v>
      </c>
      <c r="R1003" s="13">
        <f t="shared" si="299"/>
        <v>0</v>
      </c>
      <c r="S1003" s="4" t="str">
        <f t="shared" si="300"/>
        <v>A+J=</v>
      </c>
      <c r="T1003" s="34">
        <f t="shared" si="301"/>
        <v>45152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42">
        <f t="shared" si="291"/>
        <v>45054</v>
      </c>
      <c r="B1004" s="72">
        <f t="shared" ca="1" si="302"/>
        <v>0</v>
      </c>
      <c r="C1004" s="6">
        <f t="shared" si="292"/>
        <v>0</v>
      </c>
      <c r="D1004" s="12">
        <f ca="1">IF(A1004&lt;$B$1,VLOOKUP(A1004,[1]DI!$A$4:$B$15000,2,FALSE),0)</f>
        <v>0.13650000000000001</v>
      </c>
      <c r="E1004" s="13">
        <f t="shared" ca="1" si="285"/>
        <v>1.00050788</v>
      </c>
      <c r="F1004" s="13">
        <f ca="1">(TRUNC(PRODUCT($E$12:$E1003),16))</f>
        <v>1.2339298030405801</v>
      </c>
      <c r="G1004" s="13">
        <f t="shared" ca="1" si="293"/>
        <v>1.20055683729017</v>
      </c>
      <c r="H1004" s="13">
        <f t="shared" ca="1" si="286"/>
        <v>1.0277979100000001</v>
      </c>
      <c r="I1004" s="12">
        <f t="shared" si="294"/>
        <v>1.7500000000000002E-2</v>
      </c>
      <c r="J1004" s="34">
        <f t="shared" si="295"/>
        <v>44971</v>
      </c>
      <c r="K1004" s="2">
        <f t="shared" si="296"/>
        <v>54</v>
      </c>
      <c r="L1004" s="17">
        <f t="shared" si="297"/>
        <v>54</v>
      </c>
      <c r="M1004" s="11">
        <f t="shared" si="287"/>
        <v>1.0037244839999999</v>
      </c>
      <c r="N1004" s="11">
        <f t="shared" ca="1" si="288"/>
        <v>1.0316259270000001</v>
      </c>
      <c r="O1004" s="17">
        <f t="shared" si="298"/>
        <v>0</v>
      </c>
      <c r="P1004" s="13">
        <f t="shared" ca="1" si="289"/>
        <v>0</v>
      </c>
      <c r="Q1004" s="20">
        <f t="shared" si="290"/>
        <v>0</v>
      </c>
      <c r="R1004" s="13">
        <f t="shared" si="299"/>
        <v>0</v>
      </c>
      <c r="S1004" s="4" t="str">
        <f t="shared" si="300"/>
        <v>A+J=</v>
      </c>
      <c r="T1004" s="34">
        <f t="shared" si="301"/>
        <v>45152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42">
        <f t="shared" si="291"/>
        <v>45055</v>
      </c>
      <c r="B1005" s="72">
        <f t="shared" ca="1" si="302"/>
        <v>0</v>
      </c>
      <c r="C1005" s="6">
        <f t="shared" si="292"/>
        <v>0</v>
      </c>
      <c r="D1005" s="12">
        <f ca="1">IF(A1005&lt;$B$1,VLOOKUP(A1005,[1]DI!$A$4:$B$15000,2,FALSE),0)</f>
        <v>0.13650000000000001</v>
      </c>
      <c r="E1005" s="13">
        <f t="shared" ca="1" si="285"/>
        <v>1.00050788</v>
      </c>
      <c r="F1005" s="13">
        <f ca="1">(TRUNC(PRODUCT($E$12:$E1004),16))</f>
        <v>1.23455649130895</v>
      </c>
      <c r="G1005" s="13">
        <f t="shared" ca="1" si="293"/>
        <v>1.20055683729017</v>
      </c>
      <c r="H1005" s="13">
        <f t="shared" ca="1" si="286"/>
        <v>1.0283199000000001</v>
      </c>
      <c r="I1005" s="12">
        <f t="shared" si="294"/>
        <v>1.7500000000000002E-2</v>
      </c>
      <c r="J1005" s="34">
        <f t="shared" si="295"/>
        <v>44971</v>
      </c>
      <c r="K1005" s="2">
        <f t="shared" si="296"/>
        <v>55</v>
      </c>
      <c r="L1005" s="17">
        <f t="shared" si="297"/>
        <v>55</v>
      </c>
      <c r="M1005" s="11">
        <f t="shared" si="287"/>
        <v>1.0037935870000001</v>
      </c>
      <c r="N1005" s="11">
        <f t="shared" ca="1" si="288"/>
        <v>1.032220921</v>
      </c>
      <c r="O1005" s="17">
        <f t="shared" si="298"/>
        <v>0</v>
      </c>
      <c r="P1005" s="13">
        <f t="shared" ca="1" si="289"/>
        <v>0</v>
      </c>
      <c r="Q1005" s="20">
        <f t="shared" si="290"/>
        <v>0</v>
      </c>
      <c r="R1005" s="13">
        <f t="shared" si="299"/>
        <v>0</v>
      </c>
      <c r="S1005" s="4" t="str">
        <f t="shared" si="300"/>
        <v>A+J=</v>
      </c>
      <c r="T1005" s="34">
        <f t="shared" si="301"/>
        <v>45152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42">
        <f t="shared" si="291"/>
        <v>45056</v>
      </c>
      <c r="B1006" s="72">
        <f t="shared" ca="1" si="302"/>
        <v>0</v>
      </c>
      <c r="C1006" s="6">
        <f t="shared" si="292"/>
        <v>0</v>
      </c>
      <c r="D1006" s="12">
        <f ca="1">IF(A1006&lt;$B$1,VLOOKUP(A1006,[1]DI!$A$4:$B$15000,2,FALSE),0)</f>
        <v>0.13650000000000001</v>
      </c>
      <c r="E1006" s="13">
        <f t="shared" ca="1" si="285"/>
        <v>1.00050788</v>
      </c>
      <c r="F1006" s="13">
        <f ca="1">(TRUNC(PRODUCT($E$12:$E1005),16))</f>
        <v>1.23518349785976</v>
      </c>
      <c r="G1006" s="13">
        <f t="shared" ca="1" si="293"/>
        <v>1.20055683729017</v>
      </c>
      <c r="H1006" s="13">
        <f t="shared" ca="1" si="286"/>
        <v>1.0288421699999999</v>
      </c>
      <c r="I1006" s="12">
        <f t="shared" si="294"/>
        <v>1.7500000000000002E-2</v>
      </c>
      <c r="J1006" s="34">
        <f t="shared" si="295"/>
        <v>44971</v>
      </c>
      <c r="K1006" s="2">
        <f t="shared" si="296"/>
        <v>56</v>
      </c>
      <c r="L1006" s="17">
        <f t="shared" si="297"/>
        <v>56</v>
      </c>
      <c r="M1006" s="11">
        <f t="shared" si="287"/>
        <v>1.0038626939999999</v>
      </c>
      <c r="N1006" s="11">
        <f t="shared" ca="1" si="288"/>
        <v>1.032816272</v>
      </c>
      <c r="O1006" s="17">
        <f t="shared" si="298"/>
        <v>0</v>
      </c>
      <c r="P1006" s="13">
        <f t="shared" ca="1" si="289"/>
        <v>0</v>
      </c>
      <c r="Q1006" s="20">
        <f t="shared" si="290"/>
        <v>0</v>
      </c>
      <c r="R1006" s="13">
        <f t="shared" si="299"/>
        <v>0</v>
      </c>
      <c r="S1006" s="4" t="str">
        <f t="shared" si="300"/>
        <v>A+J=</v>
      </c>
      <c r="T1006" s="34">
        <f t="shared" si="301"/>
        <v>45152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42">
        <f t="shared" si="291"/>
        <v>45057</v>
      </c>
      <c r="B1007" s="72">
        <f t="shared" ca="1" si="302"/>
        <v>0</v>
      </c>
      <c r="C1007" s="6">
        <f t="shared" si="292"/>
        <v>0</v>
      </c>
      <c r="D1007" s="12">
        <f ca="1">IF(A1007&lt;$B$1,VLOOKUP(A1007,[1]DI!$A$4:$B$15000,2,FALSE),0)</f>
        <v>0.13650000000000001</v>
      </c>
      <c r="E1007" s="13">
        <f t="shared" ca="1" si="285"/>
        <v>1.00050788</v>
      </c>
      <c r="F1007" s="13">
        <f ca="1">(TRUNC(PRODUCT($E$12:$E1006),16))</f>
        <v>1.23581082285465</v>
      </c>
      <c r="G1007" s="13">
        <f t="shared" ca="1" si="293"/>
        <v>1.20055683729017</v>
      </c>
      <c r="H1007" s="13">
        <f t="shared" ca="1" si="286"/>
        <v>1.0293646999999999</v>
      </c>
      <c r="I1007" s="12">
        <f t="shared" si="294"/>
        <v>1.7500000000000002E-2</v>
      </c>
      <c r="J1007" s="34">
        <f t="shared" si="295"/>
        <v>44971</v>
      </c>
      <c r="K1007" s="2">
        <f t="shared" si="296"/>
        <v>57</v>
      </c>
      <c r="L1007" s="17">
        <f t="shared" si="297"/>
        <v>57</v>
      </c>
      <c r="M1007" s="11">
        <f t="shared" si="287"/>
        <v>1.003931806</v>
      </c>
      <c r="N1007" s="11">
        <f t="shared" ca="1" si="288"/>
        <v>1.033411962</v>
      </c>
      <c r="O1007" s="17">
        <f t="shared" si="298"/>
        <v>0</v>
      </c>
      <c r="P1007" s="13">
        <f t="shared" ca="1" si="289"/>
        <v>0</v>
      </c>
      <c r="Q1007" s="20">
        <f t="shared" si="290"/>
        <v>0</v>
      </c>
      <c r="R1007" s="13">
        <f t="shared" si="299"/>
        <v>0</v>
      </c>
      <c r="S1007" s="4" t="str">
        <f t="shared" si="300"/>
        <v>A+J=</v>
      </c>
      <c r="T1007" s="34">
        <f t="shared" si="301"/>
        <v>45152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42">
        <f t="shared" si="291"/>
        <v>45058</v>
      </c>
      <c r="B1008" s="72">
        <f t="shared" ca="1" si="302"/>
        <v>0</v>
      </c>
      <c r="C1008" s="6">
        <f t="shared" si="292"/>
        <v>0</v>
      </c>
      <c r="D1008" s="12">
        <f ca="1">IF(A1008&lt;$B$1,VLOOKUP(A1008,[1]DI!$A$4:$B$15000,2,FALSE),0)</f>
        <v>0.13650000000000001</v>
      </c>
      <c r="E1008" s="13">
        <f t="shared" ca="1" si="285"/>
        <v>1.00050788</v>
      </c>
      <c r="F1008" s="13">
        <f ca="1">(TRUNC(PRODUCT($E$12:$E1007),16))</f>
        <v>1.23643846645536</v>
      </c>
      <c r="G1008" s="13">
        <f t="shared" ca="1" si="293"/>
        <v>1.20055683729017</v>
      </c>
      <c r="H1008" s="13">
        <f t="shared" ca="1" si="286"/>
        <v>1.0298874899999999</v>
      </c>
      <c r="I1008" s="12">
        <f t="shared" si="294"/>
        <v>1.7500000000000002E-2</v>
      </c>
      <c r="J1008" s="34">
        <f t="shared" si="295"/>
        <v>44971</v>
      </c>
      <c r="K1008" s="2">
        <f t="shared" si="296"/>
        <v>58</v>
      </c>
      <c r="L1008" s="17">
        <f t="shared" si="297"/>
        <v>58</v>
      </c>
      <c r="M1008" s="11">
        <f t="shared" si="287"/>
        <v>1.004000923</v>
      </c>
      <c r="N1008" s="11">
        <f t="shared" ca="1" si="288"/>
        <v>1.034007991</v>
      </c>
      <c r="O1008" s="17">
        <f t="shared" si="298"/>
        <v>0</v>
      </c>
      <c r="P1008" s="13">
        <f t="shared" ca="1" si="289"/>
        <v>0</v>
      </c>
      <c r="Q1008" s="20">
        <f t="shared" si="290"/>
        <v>0</v>
      </c>
      <c r="R1008" s="13">
        <f t="shared" si="299"/>
        <v>0</v>
      </c>
      <c r="S1008" s="4" t="str">
        <f t="shared" si="300"/>
        <v>A+J=</v>
      </c>
      <c r="T1008" s="34">
        <f t="shared" si="301"/>
        <v>45152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42">
        <f t="shared" si="291"/>
        <v>45059</v>
      </c>
      <c r="B1009" s="72">
        <f t="shared" ca="1" si="302"/>
        <v>0</v>
      </c>
      <c r="C1009" s="6">
        <f t="shared" si="292"/>
        <v>0</v>
      </c>
      <c r="D1009" s="12">
        <f ca="1">IF(A1009&lt;$B$1,VLOOKUP(A1009,[1]DI!$A$4:$B$15000,2,FALSE),0)</f>
        <v>0</v>
      </c>
      <c r="E1009" s="13">
        <f t="shared" ca="1" si="285"/>
        <v>1</v>
      </c>
      <c r="F1009" s="13">
        <f ca="1">(TRUNC(PRODUCT($E$12:$E1008),16))</f>
        <v>1.2370664288237101</v>
      </c>
      <c r="G1009" s="13">
        <f t="shared" ca="1" si="293"/>
        <v>1.20055683729017</v>
      </c>
      <c r="H1009" s="13">
        <f t="shared" ca="1" si="286"/>
        <v>1.03041055</v>
      </c>
      <c r="I1009" s="12">
        <f t="shared" si="294"/>
        <v>1.7500000000000002E-2</v>
      </c>
      <c r="J1009" s="34">
        <f t="shared" si="295"/>
        <v>44971</v>
      </c>
      <c r="K1009" s="2">
        <f t="shared" si="296"/>
        <v>58</v>
      </c>
      <c r="L1009" s="17">
        <f t="shared" si="297"/>
        <v>59</v>
      </c>
      <c r="M1009" s="11">
        <f t="shared" si="287"/>
        <v>1.004070045</v>
      </c>
      <c r="N1009" s="11">
        <f t="shared" ca="1" si="288"/>
        <v>1.034604367</v>
      </c>
      <c r="O1009" s="17">
        <f t="shared" si="298"/>
        <v>0</v>
      </c>
      <c r="P1009" s="13">
        <f t="shared" ca="1" si="289"/>
        <v>0</v>
      </c>
      <c r="Q1009" s="20">
        <f t="shared" si="290"/>
        <v>0</v>
      </c>
      <c r="R1009" s="13">
        <f t="shared" si="299"/>
        <v>0</v>
      </c>
      <c r="S1009" s="4" t="str">
        <f t="shared" si="300"/>
        <v>A+J=</v>
      </c>
      <c r="T1009" s="34">
        <f t="shared" si="301"/>
        <v>45152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42">
        <f t="shared" si="291"/>
        <v>45060</v>
      </c>
      <c r="B1010" s="72">
        <f t="shared" ca="1" si="302"/>
        <v>0</v>
      </c>
      <c r="C1010" s="6">
        <f t="shared" si="292"/>
        <v>0</v>
      </c>
      <c r="D1010" s="12">
        <f ca="1">IF(A1010&lt;$B$1,VLOOKUP(A1010,[1]DI!$A$4:$B$15000,2,FALSE),0)</f>
        <v>0</v>
      </c>
      <c r="E1010" s="13">
        <f t="shared" ca="1" si="285"/>
        <v>1</v>
      </c>
      <c r="F1010" s="13">
        <f ca="1">(TRUNC(PRODUCT($E$12:$E1009),16))</f>
        <v>1.2370664288237101</v>
      </c>
      <c r="G1010" s="13">
        <f t="shared" ca="1" si="293"/>
        <v>1.20055683729017</v>
      </c>
      <c r="H1010" s="13">
        <f t="shared" ca="1" si="286"/>
        <v>1.03041055</v>
      </c>
      <c r="I1010" s="12">
        <f t="shared" si="294"/>
        <v>1.7500000000000002E-2</v>
      </c>
      <c r="J1010" s="34">
        <f t="shared" si="295"/>
        <v>44971</v>
      </c>
      <c r="K1010" s="2">
        <f t="shared" si="296"/>
        <v>58</v>
      </c>
      <c r="L1010" s="17">
        <f t="shared" si="297"/>
        <v>59</v>
      </c>
      <c r="M1010" s="11">
        <f t="shared" si="287"/>
        <v>1.004070045</v>
      </c>
      <c r="N1010" s="11">
        <f t="shared" ca="1" si="288"/>
        <v>1.034604367</v>
      </c>
      <c r="O1010" s="17">
        <f t="shared" si="298"/>
        <v>0</v>
      </c>
      <c r="P1010" s="13">
        <f t="shared" ca="1" si="289"/>
        <v>0</v>
      </c>
      <c r="Q1010" s="20">
        <f t="shared" si="290"/>
        <v>0</v>
      </c>
      <c r="R1010" s="13">
        <f t="shared" si="299"/>
        <v>0</v>
      </c>
      <c r="S1010" s="4" t="str">
        <f t="shared" si="300"/>
        <v>A+J=</v>
      </c>
      <c r="T1010" s="34">
        <f t="shared" si="301"/>
        <v>45152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42">
        <f t="shared" si="291"/>
        <v>45061</v>
      </c>
      <c r="B1011" s="72">
        <f t="shared" ca="1" si="302"/>
        <v>0</v>
      </c>
      <c r="C1011" s="6">
        <f t="shared" si="292"/>
        <v>0</v>
      </c>
      <c r="D1011" s="12">
        <f ca="1">IF(A1011&lt;$B$1,VLOOKUP(A1011,[1]DI!$A$4:$B$15000,2,FALSE),0)</f>
        <v>0.13650000000000001</v>
      </c>
      <c r="E1011" s="13">
        <f t="shared" ca="1" si="285"/>
        <v>1.00050788</v>
      </c>
      <c r="F1011" s="13">
        <f ca="1">(TRUNC(PRODUCT($E$12:$E1010),16))</f>
        <v>1.2370664288237101</v>
      </c>
      <c r="G1011" s="13">
        <f t="shared" ca="1" si="293"/>
        <v>1.20055683729017</v>
      </c>
      <c r="H1011" s="13">
        <f t="shared" ca="1" si="286"/>
        <v>1.03041055</v>
      </c>
      <c r="I1011" s="12">
        <f t="shared" si="294"/>
        <v>1.7500000000000002E-2</v>
      </c>
      <c r="J1011" s="34">
        <f t="shared" si="295"/>
        <v>44971</v>
      </c>
      <c r="K1011" s="2">
        <f t="shared" si="296"/>
        <v>59</v>
      </c>
      <c r="L1011" s="17">
        <f t="shared" si="297"/>
        <v>59</v>
      </c>
      <c r="M1011" s="11">
        <f t="shared" si="287"/>
        <v>1.004070045</v>
      </c>
      <c r="N1011" s="11">
        <f t="shared" ca="1" si="288"/>
        <v>1.034604367</v>
      </c>
      <c r="O1011" s="17">
        <f t="shared" si="298"/>
        <v>0</v>
      </c>
      <c r="P1011" s="13">
        <f t="shared" ca="1" si="289"/>
        <v>0</v>
      </c>
      <c r="Q1011" s="20">
        <f t="shared" si="290"/>
        <v>0</v>
      </c>
      <c r="R1011" s="13">
        <f t="shared" si="299"/>
        <v>0</v>
      </c>
      <c r="S1011" s="4" t="str">
        <f t="shared" si="300"/>
        <v>A+J=</v>
      </c>
      <c r="T1011" s="34">
        <f t="shared" si="301"/>
        <v>45152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42">
        <f t="shared" si="291"/>
        <v>45062</v>
      </c>
      <c r="B1012" s="72">
        <f t="shared" ca="1" si="302"/>
        <v>0</v>
      </c>
      <c r="C1012" s="6">
        <f t="shared" si="292"/>
        <v>0</v>
      </c>
      <c r="D1012" s="12">
        <f ca="1">IF(A1012&lt;$B$1,VLOOKUP(A1012,[1]DI!$A$4:$B$15000,2,FALSE),0)</f>
        <v>0.13650000000000001</v>
      </c>
      <c r="E1012" s="13">
        <f t="shared" ca="1" si="285"/>
        <v>1.00050788</v>
      </c>
      <c r="F1012" s="13">
        <f ca="1">(TRUNC(PRODUCT($E$12:$E1011),16))</f>
        <v>1.2376947101215801</v>
      </c>
      <c r="G1012" s="13">
        <f t="shared" ca="1" si="293"/>
        <v>1.20055683729017</v>
      </c>
      <c r="H1012" s="13">
        <f t="shared" ca="1" si="286"/>
        <v>1.0309338699999999</v>
      </c>
      <c r="I1012" s="12">
        <f t="shared" si="294"/>
        <v>1.7500000000000002E-2</v>
      </c>
      <c r="J1012" s="34">
        <f t="shared" si="295"/>
        <v>44971</v>
      </c>
      <c r="K1012" s="2">
        <f t="shared" si="296"/>
        <v>60</v>
      </c>
      <c r="L1012" s="17">
        <f t="shared" si="297"/>
        <v>60</v>
      </c>
      <c r="M1012" s="11">
        <f t="shared" si="287"/>
        <v>1.0041391710000001</v>
      </c>
      <c r="N1012" s="11">
        <f t="shared" ca="1" si="288"/>
        <v>1.0352010819999999</v>
      </c>
      <c r="O1012" s="17">
        <f t="shared" si="298"/>
        <v>0</v>
      </c>
      <c r="P1012" s="13">
        <f t="shared" ca="1" si="289"/>
        <v>0</v>
      </c>
      <c r="Q1012" s="20">
        <f t="shared" si="290"/>
        <v>0</v>
      </c>
      <c r="R1012" s="13">
        <f t="shared" si="299"/>
        <v>0</v>
      </c>
      <c r="S1012" s="4" t="str">
        <f t="shared" si="300"/>
        <v>A+J=</v>
      </c>
      <c r="T1012" s="34">
        <f t="shared" si="301"/>
        <v>45152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42">
        <f t="shared" si="291"/>
        <v>45063</v>
      </c>
      <c r="B1013" s="72">
        <f t="shared" ca="1" si="302"/>
        <v>0</v>
      </c>
      <c r="C1013" s="6">
        <f t="shared" si="292"/>
        <v>0</v>
      </c>
      <c r="D1013" s="12">
        <f ca="1">IF(A1013&lt;$B$1,VLOOKUP(A1013,[1]DI!$A$4:$B$15000,2,FALSE),0)</f>
        <v>0.13650000000000001</v>
      </c>
      <c r="E1013" s="13">
        <f t="shared" ca="1" si="285"/>
        <v>1.00050788</v>
      </c>
      <c r="F1013" s="13">
        <f ca="1">(TRUNC(PRODUCT($E$12:$E1012),16))</f>
        <v>1.2383233105109499</v>
      </c>
      <c r="G1013" s="13">
        <f t="shared" ca="1" si="293"/>
        <v>1.20055683729017</v>
      </c>
      <c r="H1013" s="13">
        <f t="shared" ca="1" si="286"/>
        <v>1.0314574599999999</v>
      </c>
      <c r="I1013" s="12">
        <f t="shared" si="294"/>
        <v>1.7500000000000002E-2</v>
      </c>
      <c r="J1013" s="34">
        <f t="shared" si="295"/>
        <v>44971</v>
      </c>
      <c r="K1013" s="2">
        <f t="shared" si="296"/>
        <v>61</v>
      </c>
      <c r="L1013" s="17">
        <f t="shared" si="297"/>
        <v>61</v>
      </c>
      <c r="M1013" s="11">
        <f t="shared" si="287"/>
        <v>1.0042083020000001</v>
      </c>
      <c r="N1013" s="11">
        <f t="shared" ca="1" si="288"/>
        <v>1.0357981439999999</v>
      </c>
      <c r="O1013" s="17">
        <f t="shared" si="298"/>
        <v>0</v>
      </c>
      <c r="P1013" s="13">
        <f t="shared" ca="1" si="289"/>
        <v>0</v>
      </c>
      <c r="Q1013" s="20">
        <f t="shared" si="290"/>
        <v>0</v>
      </c>
      <c r="R1013" s="13">
        <f t="shared" si="299"/>
        <v>0</v>
      </c>
      <c r="S1013" s="4" t="str">
        <f t="shared" si="300"/>
        <v>A+J=</v>
      </c>
      <c r="T1013" s="34">
        <f t="shared" si="301"/>
        <v>45152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42">
        <f t="shared" si="291"/>
        <v>45064</v>
      </c>
      <c r="B1014" s="72">
        <f t="shared" ca="1" si="302"/>
        <v>0</v>
      </c>
      <c r="C1014" s="6">
        <f t="shared" si="292"/>
        <v>0</v>
      </c>
      <c r="D1014" s="12">
        <f ca="1">IF(A1014&lt;$B$1,VLOOKUP(A1014,[1]DI!$A$4:$B$15000,2,FALSE),0)</f>
        <v>0.13650000000000001</v>
      </c>
      <c r="E1014" s="13">
        <f t="shared" ca="1" si="285"/>
        <v>1.00050788</v>
      </c>
      <c r="F1014" s="13">
        <f ca="1">(TRUNC(PRODUCT($E$12:$E1013),16))</f>
        <v>1.2389522301539</v>
      </c>
      <c r="G1014" s="13">
        <f t="shared" ca="1" si="293"/>
        <v>1.20055683729017</v>
      </c>
      <c r="H1014" s="13">
        <f t="shared" ca="1" si="286"/>
        <v>1.0319813200000001</v>
      </c>
      <c r="I1014" s="12">
        <f t="shared" si="294"/>
        <v>1.7500000000000002E-2</v>
      </c>
      <c r="J1014" s="34">
        <f t="shared" si="295"/>
        <v>44971</v>
      </c>
      <c r="K1014" s="2">
        <f t="shared" si="296"/>
        <v>62</v>
      </c>
      <c r="L1014" s="17">
        <f t="shared" si="297"/>
        <v>62</v>
      </c>
      <c r="M1014" s="11">
        <f t="shared" si="287"/>
        <v>1.0042774379999999</v>
      </c>
      <c r="N1014" s="11">
        <f t="shared" ca="1" si="288"/>
        <v>1.036395556</v>
      </c>
      <c r="O1014" s="17">
        <f t="shared" si="298"/>
        <v>0</v>
      </c>
      <c r="P1014" s="13">
        <f t="shared" ca="1" si="289"/>
        <v>0</v>
      </c>
      <c r="Q1014" s="20">
        <f t="shared" si="290"/>
        <v>0</v>
      </c>
      <c r="R1014" s="13">
        <f t="shared" si="299"/>
        <v>0</v>
      </c>
      <c r="S1014" s="4" t="str">
        <f t="shared" si="300"/>
        <v>A+J=</v>
      </c>
      <c r="T1014" s="34">
        <f t="shared" si="301"/>
        <v>45152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42">
        <f t="shared" si="291"/>
        <v>45065</v>
      </c>
      <c r="B1015" s="72">
        <f t="shared" ca="1" si="302"/>
        <v>0</v>
      </c>
      <c r="C1015" s="6">
        <f t="shared" si="292"/>
        <v>0</v>
      </c>
      <c r="D1015" s="12">
        <f ca="1">IF(A1015&lt;$B$1,VLOOKUP(A1015,[1]DI!$A$4:$B$15000,2,FALSE),0)</f>
        <v>0.13650000000000001</v>
      </c>
      <c r="E1015" s="13">
        <f t="shared" ca="1" si="285"/>
        <v>1.00050788</v>
      </c>
      <c r="F1015" s="13">
        <f ca="1">(TRUNC(PRODUCT($E$12:$E1014),16))</f>
        <v>1.23958146921255</v>
      </c>
      <c r="G1015" s="13">
        <f t="shared" ca="1" si="293"/>
        <v>1.20055683729017</v>
      </c>
      <c r="H1015" s="13">
        <f t="shared" ca="1" si="286"/>
        <v>1.03250544</v>
      </c>
      <c r="I1015" s="12">
        <f t="shared" si="294"/>
        <v>1.7500000000000002E-2</v>
      </c>
      <c r="J1015" s="34">
        <f t="shared" si="295"/>
        <v>44971</v>
      </c>
      <c r="K1015" s="2">
        <f t="shared" si="296"/>
        <v>63</v>
      </c>
      <c r="L1015" s="17">
        <f t="shared" si="297"/>
        <v>63</v>
      </c>
      <c r="M1015" s="11">
        <f t="shared" si="287"/>
        <v>1.0043465789999999</v>
      </c>
      <c r="N1015" s="11">
        <f t="shared" ca="1" si="288"/>
        <v>1.0369933060000001</v>
      </c>
      <c r="O1015" s="17">
        <f t="shared" si="298"/>
        <v>0</v>
      </c>
      <c r="P1015" s="13">
        <f t="shared" ca="1" si="289"/>
        <v>0</v>
      </c>
      <c r="Q1015" s="20">
        <f t="shared" si="290"/>
        <v>0</v>
      </c>
      <c r="R1015" s="13">
        <f t="shared" si="299"/>
        <v>0</v>
      </c>
      <c r="S1015" s="4" t="str">
        <f t="shared" si="300"/>
        <v>A+J=</v>
      </c>
      <c r="T1015" s="34">
        <f t="shared" si="301"/>
        <v>45152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42">
        <f t="shared" si="291"/>
        <v>45066</v>
      </c>
      <c r="B1016" s="72">
        <f t="shared" ca="1" si="302"/>
        <v>0</v>
      </c>
      <c r="C1016" s="6">
        <f t="shared" si="292"/>
        <v>0</v>
      </c>
      <c r="D1016" s="12">
        <f ca="1">IF(A1016&lt;$B$1,VLOOKUP(A1016,[1]DI!$A$4:$B$15000,2,FALSE),0)</f>
        <v>0</v>
      </c>
      <c r="E1016" s="13">
        <f t="shared" ca="1" si="285"/>
        <v>1</v>
      </c>
      <c r="F1016" s="13">
        <f ca="1">(TRUNC(PRODUCT($E$12:$E1015),16))</f>
        <v>1.2402110278491301</v>
      </c>
      <c r="G1016" s="13">
        <f t="shared" ca="1" si="293"/>
        <v>1.20055683729017</v>
      </c>
      <c r="H1016" s="13">
        <f t="shared" ca="1" si="286"/>
        <v>1.03302983</v>
      </c>
      <c r="I1016" s="12">
        <f t="shared" si="294"/>
        <v>1.7500000000000002E-2</v>
      </c>
      <c r="J1016" s="34">
        <f t="shared" si="295"/>
        <v>44971</v>
      </c>
      <c r="K1016" s="2">
        <f t="shared" si="296"/>
        <v>63</v>
      </c>
      <c r="L1016" s="17">
        <f t="shared" si="297"/>
        <v>64</v>
      </c>
      <c r="M1016" s="11">
        <f t="shared" si="287"/>
        <v>1.004415724</v>
      </c>
      <c r="N1016" s="11">
        <f t="shared" ca="1" si="288"/>
        <v>1.0375914049999999</v>
      </c>
      <c r="O1016" s="17">
        <f t="shared" si="298"/>
        <v>0</v>
      </c>
      <c r="P1016" s="13">
        <f t="shared" ca="1" si="289"/>
        <v>0</v>
      </c>
      <c r="Q1016" s="20">
        <f t="shared" si="290"/>
        <v>0</v>
      </c>
      <c r="R1016" s="13">
        <f t="shared" si="299"/>
        <v>0</v>
      </c>
      <c r="S1016" s="4" t="str">
        <f t="shared" si="300"/>
        <v>A+J=</v>
      </c>
      <c r="T1016" s="34">
        <f t="shared" si="301"/>
        <v>45152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42">
        <f t="shared" si="291"/>
        <v>45067</v>
      </c>
      <c r="B1017" s="72">
        <f t="shared" ca="1" si="302"/>
        <v>0</v>
      </c>
      <c r="C1017" s="6">
        <f t="shared" si="292"/>
        <v>0</v>
      </c>
      <c r="D1017" s="12">
        <f ca="1">IF(A1017&lt;$B$1,VLOOKUP(A1017,[1]DI!$A$4:$B$15000,2,FALSE),0)</f>
        <v>0</v>
      </c>
      <c r="E1017" s="13">
        <f t="shared" ca="1" si="285"/>
        <v>1</v>
      </c>
      <c r="F1017" s="13">
        <f ca="1">(TRUNC(PRODUCT($E$12:$E1016),16))</f>
        <v>1.2402110278491301</v>
      </c>
      <c r="G1017" s="13">
        <f t="shared" ca="1" si="293"/>
        <v>1.20055683729017</v>
      </c>
      <c r="H1017" s="13">
        <f t="shared" ca="1" si="286"/>
        <v>1.03302983</v>
      </c>
      <c r="I1017" s="12">
        <f t="shared" si="294"/>
        <v>1.7500000000000002E-2</v>
      </c>
      <c r="J1017" s="34">
        <f t="shared" si="295"/>
        <v>44971</v>
      </c>
      <c r="K1017" s="2">
        <f t="shared" si="296"/>
        <v>63</v>
      </c>
      <c r="L1017" s="17">
        <f t="shared" si="297"/>
        <v>64</v>
      </c>
      <c r="M1017" s="11">
        <f t="shared" si="287"/>
        <v>1.004415724</v>
      </c>
      <c r="N1017" s="11">
        <f t="shared" ca="1" si="288"/>
        <v>1.0375914049999999</v>
      </c>
      <c r="O1017" s="17">
        <f t="shared" si="298"/>
        <v>0</v>
      </c>
      <c r="P1017" s="13">
        <f t="shared" ca="1" si="289"/>
        <v>0</v>
      </c>
      <c r="Q1017" s="20">
        <f t="shared" si="290"/>
        <v>0</v>
      </c>
      <c r="R1017" s="13">
        <f t="shared" si="299"/>
        <v>0</v>
      </c>
      <c r="S1017" s="4" t="str">
        <f t="shared" si="300"/>
        <v>A+J=</v>
      </c>
      <c r="T1017" s="34">
        <f t="shared" si="301"/>
        <v>45152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42">
        <f t="shared" si="291"/>
        <v>45068</v>
      </c>
      <c r="B1018" s="72">
        <f t="shared" ca="1" si="302"/>
        <v>0</v>
      </c>
      <c r="C1018" s="6">
        <f t="shared" si="292"/>
        <v>0</v>
      </c>
      <c r="D1018" s="12">
        <f ca="1">IF(A1018&lt;$B$1,VLOOKUP(A1018,[1]DI!$A$4:$B$15000,2,FALSE),0)</f>
        <v>0.13650000000000001</v>
      </c>
      <c r="E1018" s="13">
        <f t="shared" ca="1" si="285"/>
        <v>1.00050788</v>
      </c>
      <c r="F1018" s="13">
        <f ca="1">(TRUNC(PRODUCT($E$12:$E1017),16))</f>
        <v>1.2402110278491301</v>
      </c>
      <c r="G1018" s="13">
        <f t="shared" ca="1" si="293"/>
        <v>1.20055683729017</v>
      </c>
      <c r="H1018" s="13">
        <f t="shared" ca="1" si="286"/>
        <v>1.03302983</v>
      </c>
      <c r="I1018" s="12">
        <f t="shared" si="294"/>
        <v>1.7500000000000002E-2</v>
      </c>
      <c r="J1018" s="34">
        <f t="shared" si="295"/>
        <v>44971</v>
      </c>
      <c r="K1018" s="2">
        <f t="shared" si="296"/>
        <v>64</v>
      </c>
      <c r="L1018" s="17">
        <f t="shared" si="297"/>
        <v>64</v>
      </c>
      <c r="M1018" s="11">
        <f t="shared" si="287"/>
        <v>1.004415724</v>
      </c>
      <c r="N1018" s="11">
        <f t="shared" ca="1" si="288"/>
        <v>1.0375914049999999</v>
      </c>
      <c r="O1018" s="17">
        <f t="shared" si="298"/>
        <v>0</v>
      </c>
      <c r="P1018" s="13">
        <f t="shared" ca="1" si="289"/>
        <v>0</v>
      </c>
      <c r="Q1018" s="20">
        <f t="shared" si="290"/>
        <v>0</v>
      </c>
      <c r="R1018" s="13">
        <f t="shared" si="299"/>
        <v>0</v>
      </c>
      <c r="S1018" s="4" t="str">
        <f t="shared" si="300"/>
        <v>A+J=</v>
      </c>
      <c r="T1018" s="34">
        <f t="shared" si="301"/>
        <v>45152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42">
        <f t="shared" si="291"/>
        <v>45069</v>
      </c>
      <c r="B1019" s="72">
        <f t="shared" ca="1" si="302"/>
        <v>0</v>
      </c>
      <c r="C1019" s="6">
        <f t="shared" si="292"/>
        <v>0</v>
      </c>
      <c r="D1019" s="12">
        <f ca="1">IF(A1019&lt;$B$1,VLOOKUP(A1019,[1]DI!$A$4:$B$15000,2,FALSE),0)</f>
        <v>0.13650000000000001</v>
      </c>
      <c r="E1019" s="13">
        <f t="shared" ca="1" si="285"/>
        <v>1.00050788</v>
      </c>
      <c r="F1019" s="13">
        <f ca="1">(TRUNC(PRODUCT($E$12:$E1018),16))</f>
        <v>1.24084090622595</v>
      </c>
      <c r="G1019" s="13">
        <f t="shared" ca="1" si="293"/>
        <v>1.20055683729017</v>
      </c>
      <c r="H1019" s="13">
        <f t="shared" ca="1" si="286"/>
        <v>1.03355449</v>
      </c>
      <c r="I1019" s="12">
        <f t="shared" si="294"/>
        <v>1.7500000000000002E-2</v>
      </c>
      <c r="J1019" s="34">
        <f t="shared" si="295"/>
        <v>44971</v>
      </c>
      <c r="K1019" s="2">
        <f t="shared" si="296"/>
        <v>65</v>
      </c>
      <c r="L1019" s="17">
        <f t="shared" si="297"/>
        <v>65</v>
      </c>
      <c r="M1019" s="11">
        <f t="shared" si="287"/>
        <v>1.0044848740000001</v>
      </c>
      <c r="N1019" s="11">
        <f t="shared" ca="1" si="288"/>
        <v>1.0381898519999999</v>
      </c>
      <c r="O1019" s="17">
        <f t="shared" si="298"/>
        <v>0</v>
      </c>
      <c r="P1019" s="13">
        <f t="shared" ca="1" si="289"/>
        <v>0</v>
      </c>
      <c r="Q1019" s="20">
        <f t="shared" si="290"/>
        <v>0</v>
      </c>
      <c r="R1019" s="13">
        <f t="shared" si="299"/>
        <v>0</v>
      </c>
      <c r="S1019" s="4" t="str">
        <f t="shared" si="300"/>
        <v>A+J=</v>
      </c>
      <c r="T1019" s="34">
        <f t="shared" si="301"/>
        <v>45152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42">
        <f t="shared" si="291"/>
        <v>45070</v>
      </c>
      <c r="B1020" s="72">
        <f t="shared" ca="1" si="302"/>
        <v>0</v>
      </c>
      <c r="C1020" s="6">
        <f t="shared" si="292"/>
        <v>0</v>
      </c>
      <c r="D1020" s="12">
        <f ca="1">IF(A1020&lt;$B$1,VLOOKUP(A1020,[1]DI!$A$4:$B$15000,2,FALSE),0)</f>
        <v>0.13650000000000001</v>
      </c>
      <c r="E1020" s="13">
        <f t="shared" ca="1" si="285"/>
        <v>1.00050788</v>
      </c>
      <c r="F1020" s="13">
        <f ca="1">(TRUNC(PRODUCT($E$12:$E1019),16))</f>
        <v>1.2414711045054101</v>
      </c>
      <c r="G1020" s="13">
        <f t="shared" ca="1" si="293"/>
        <v>1.20055683729017</v>
      </c>
      <c r="H1020" s="13">
        <f t="shared" ca="1" si="286"/>
        <v>1.0340794099999999</v>
      </c>
      <c r="I1020" s="12">
        <f t="shared" si="294"/>
        <v>1.7500000000000002E-2</v>
      </c>
      <c r="J1020" s="34">
        <f t="shared" si="295"/>
        <v>44971</v>
      </c>
      <c r="K1020" s="2">
        <f t="shared" si="296"/>
        <v>66</v>
      </c>
      <c r="L1020" s="17">
        <f t="shared" si="297"/>
        <v>66</v>
      </c>
      <c r="M1020" s="11">
        <f t="shared" si="287"/>
        <v>1.0045540289999999</v>
      </c>
      <c r="N1020" s="11">
        <f t="shared" ca="1" si="288"/>
        <v>1.038788638</v>
      </c>
      <c r="O1020" s="17">
        <f t="shared" si="298"/>
        <v>0</v>
      </c>
      <c r="P1020" s="13">
        <f t="shared" ca="1" si="289"/>
        <v>0</v>
      </c>
      <c r="Q1020" s="20">
        <f t="shared" si="290"/>
        <v>0</v>
      </c>
      <c r="R1020" s="13">
        <f t="shared" si="299"/>
        <v>0</v>
      </c>
      <c r="S1020" s="4" t="str">
        <f t="shared" si="300"/>
        <v>A+J=</v>
      </c>
      <c r="T1020" s="34">
        <f t="shared" si="301"/>
        <v>45152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42">
        <f t="shared" si="291"/>
        <v>45071</v>
      </c>
      <c r="B1021" s="72">
        <f t="shared" ca="1" si="302"/>
        <v>0</v>
      </c>
      <c r="C1021" s="6">
        <f t="shared" si="292"/>
        <v>0</v>
      </c>
      <c r="D1021" s="12">
        <f ca="1">IF(A1021&lt;$B$1,VLOOKUP(A1021,[1]DI!$A$4:$B$15000,2,FALSE),0)</f>
        <v>0.13650000000000001</v>
      </c>
      <c r="E1021" s="13">
        <f t="shared" ca="1" si="285"/>
        <v>1.00050788</v>
      </c>
      <c r="F1021" s="13">
        <f ca="1">(TRUNC(PRODUCT($E$12:$E1020),16))</f>
        <v>1.2421016228499699</v>
      </c>
      <c r="G1021" s="13">
        <f t="shared" ca="1" si="293"/>
        <v>1.20055683729017</v>
      </c>
      <c r="H1021" s="13">
        <f t="shared" ca="1" si="286"/>
        <v>1.0346046</v>
      </c>
      <c r="I1021" s="12">
        <f t="shared" si="294"/>
        <v>1.7500000000000002E-2</v>
      </c>
      <c r="J1021" s="34">
        <f t="shared" si="295"/>
        <v>44971</v>
      </c>
      <c r="K1021" s="2">
        <f t="shared" si="296"/>
        <v>67</v>
      </c>
      <c r="L1021" s="17">
        <f t="shared" si="297"/>
        <v>67</v>
      </c>
      <c r="M1021" s="11">
        <f t="shared" si="287"/>
        <v>1.0046231889999999</v>
      </c>
      <c r="N1021" s="11">
        <f t="shared" ca="1" si="288"/>
        <v>1.0393877730000001</v>
      </c>
      <c r="O1021" s="17">
        <f t="shared" si="298"/>
        <v>0</v>
      </c>
      <c r="P1021" s="13">
        <f t="shared" ca="1" si="289"/>
        <v>0</v>
      </c>
      <c r="Q1021" s="20">
        <f t="shared" si="290"/>
        <v>0</v>
      </c>
      <c r="R1021" s="13">
        <f t="shared" si="299"/>
        <v>0</v>
      </c>
      <c r="S1021" s="4" t="str">
        <f t="shared" si="300"/>
        <v>A+J=</v>
      </c>
      <c r="T1021" s="34">
        <f t="shared" si="301"/>
        <v>45152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42">
        <f t="shared" si="291"/>
        <v>45072</v>
      </c>
      <c r="B1022" s="72">
        <f t="shared" ca="1" si="302"/>
        <v>0</v>
      </c>
      <c r="C1022" s="6">
        <f t="shared" si="292"/>
        <v>0</v>
      </c>
      <c r="D1022" s="12">
        <f ca="1">IF(A1022&lt;$B$1,VLOOKUP(A1022,[1]DI!$A$4:$B$15000,2,FALSE),0)</f>
        <v>0.13650000000000001</v>
      </c>
      <c r="E1022" s="13">
        <f t="shared" ca="1" si="285"/>
        <v>1.00050788</v>
      </c>
      <c r="F1022" s="13">
        <f ca="1">(TRUNC(PRODUCT($E$12:$E1021),16))</f>
        <v>1.24273246142218</v>
      </c>
      <c r="G1022" s="13">
        <f t="shared" ca="1" si="293"/>
        <v>1.20055683729017</v>
      </c>
      <c r="H1022" s="13">
        <f t="shared" ca="1" si="286"/>
        <v>1.03513005</v>
      </c>
      <c r="I1022" s="12">
        <f t="shared" si="294"/>
        <v>1.7500000000000002E-2</v>
      </c>
      <c r="J1022" s="34">
        <f t="shared" si="295"/>
        <v>44971</v>
      </c>
      <c r="K1022" s="2">
        <f t="shared" si="296"/>
        <v>68</v>
      </c>
      <c r="L1022" s="17">
        <f t="shared" si="297"/>
        <v>68</v>
      </c>
      <c r="M1022" s="11">
        <f t="shared" si="287"/>
        <v>1.004692353</v>
      </c>
      <c r="N1022" s="11">
        <f t="shared" ca="1" si="288"/>
        <v>1.0399872459999999</v>
      </c>
      <c r="O1022" s="17">
        <f t="shared" si="298"/>
        <v>0</v>
      </c>
      <c r="P1022" s="13">
        <f t="shared" ca="1" si="289"/>
        <v>0</v>
      </c>
      <c r="Q1022" s="20">
        <f t="shared" si="290"/>
        <v>0</v>
      </c>
      <c r="R1022" s="13">
        <f t="shared" si="299"/>
        <v>0</v>
      </c>
      <c r="S1022" s="4" t="str">
        <f t="shared" si="300"/>
        <v>A+J=</v>
      </c>
      <c r="T1022" s="34">
        <f t="shared" si="301"/>
        <v>45152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42">
        <f t="shared" si="291"/>
        <v>45073</v>
      </c>
      <c r="B1023" s="72">
        <f t="shared" ca="1" si="302"/>
        <v>0</v>
      </c>
      <c r="C1023" s="6">
        <f t="shared" si="292"/>
        <v>0</v>
      </c>
      <c r="D1023" s="12">
        <f ca="1">IF(A1023&lt;$B$1,VLOOKUP(A1023,[1]DI!$A$4:$B$15000,2,FALSE),0)</f>
        <v>0</v>
      </c>
      <c r="E1023" s="13">
        <f t="shared" ca="1" si="285"/>
        <v>1</v>
      </c>
      <c r="F1023" s="13">
        <f ca="1">(TRUNC(PRODUCT($E$12:$E1022),16))</f>
        <v>1.2433636203846901</v>
      </c>
      <c r="G1023" s="13">
        <f t="shared" ca="1" si="293"/>
        <v>1.20055683729017</v>
      </c>
      <c r="H1023" s="13">
        <f t="shared" ca="1" si="286"/>
        <v>1.03565577</v>
      </c>
      <c r="I1023" s="12">
        <f t="shared" si="294"/>
        <v>1.7500000000000002E-2</v>
      </c>
      <c r="J1023" s="34">
        <f t="shared" si="295"/>
        <v>44971</v>
      </c>
      <c r="K1023" s="2">
        <f t="shared" si="296"/>
        <v>68</v>
      </c>
      <c r="L1023" s="17">
        <f t="shared" si="297"/>
        <v>69</v>
      </c>
      <c r="M1023" s="11">
        <f t="shared" si="287"/>
        <v>1.004761523</v>
      </c>
      <c r="N1023" s="11">
        <f t="shared" ca="1" si="288"/>
        <v>1.0405870690000001</v>
      </c>
      <c r="O1023" s="17">
        <f t="shared" si="298"/>
        <v>0</v>
      </c>
      <c r="P1023" s="13">
        <f t="shared" ca="1" si="289"/>
        <v>0</v>
      </c>
      <c r="Q1023" s="20">
        <f t="shared" si="290"/>
        <v>0</v>
      </c>
      <c r="R1023" s="13">
        <f t="shared" si="299"/>
        <v>0</v>
      </c>
      <c r="S1023" s="4" t="str">
        <f t="shared" si="300"/>
        <v>A+J=</v>
      </c>
      <c r="T1023" s="34">
        <f t="shared" si="301"/>
        <v>45152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42">
        <f t="shared" si="291"/>
        <v>45074</v>
      </c>
      <c r="B1024" s="72">
        <f t="shared" ca="1" si="302"/>
        <v>0</v>
      </c>
      <c r="C1024" s="6">
        <f t="shared" si="292"/>
        <v>0</v>
      </c>
      <c r="D1024" s="12">
        <f ca="1">IF(A1024&lt;$B$1,VLOOKUP(A1024,[1]DI!$A$4:$B$15000,2,FALSE),0)</f>
        <v>0</v>
      </c>
      <c r="E1024" s="13">
        <f t="shared" ca="1" si="285"/>
        <v>1</v>
      </c>
      <c r="F1024" s="13">
        <f ca="1">(TRUNC(PRODUCT($E$12:$E1023),16))</f>
        <v>1.2433636203846901</v>
      </c>
      <c r="G1024" s="13">
        <f t="shared" ca="1" si="293"/>
        <v>1.20055683729017</v>
      </c>
      <c r="H1024" s="13">
        <f t="shared" ca="1" si="286"/>
        <v>1.03565577</v>
      </c>
      <c r="I1024" s="12">
        <f t="shared" si="294"/>
        <v>1.7500000000000002E-2</v>
      </c>
      <c r="J1024" s="34">
        <f t="shared" si="295"/>
        <v>44971</v>
      </c>
      <c r="K1024" s="2">
        <f t="shared" si="296"/>
        <v>68</v>
      </c>
      <c r="L1024" s="17">
        <f t="shared" si="297"/>
        <v>69</v>
      </c>
      <c r="M1024" s="11">
        <f t="shared" si="287"/>
        <v>1.004761523</v>
      </c>
      <c r="N1024" s="11">
        <f t="shared" ca="1" si="288"/>
        <v>1.0405870690000001</v>
      </c>
      <c r="O1024" s="17">
        <f t="shared" si="298"/>
        <v>0</v>
      </c>
      <c r="P1024" s="13">
        <f t="shared" ca="1" si="289"/>
        <v>0</v>
      </c>
      <c r="Q1024" s="20">
        <f t="shared" si="290"/>
        <v>0</v>
      </c>
      <c r="R1024" s="13">
        <f t="shared" si="299"/>
        <v>0</v>
      </c>
      <c r="S1024" s="4" t="str">
        <f t="shared" si="300"/>
        <v>A+J=</v>
      </c>
      <c r="T1024" s="34">
        <f t="shared" si="301"/>
        <v>45152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42">
        <f t="shared" si="291"/>
        <v>45075</v>
      </c>
      <c r="B1025" s="72">
        <f t="shared" ca="1" si="302"/>
        <v>0</v>
      </c>
      <c r="C1025" s="6">
        <f t="shared" si="292"/>
        <v>0</v>
      </c>
      <c r="D1025" s="12">
        <f ca="1">IF(A1025&lt;$B$1,VLOOKUP(A1025,[1]DI!$A$4:$B$15000,2,FALSE),0)</f>
        <v>0.13650000000000001</v>
      </c>
      <c r="E1025" s="13">
        <f t="shared" ca="1" si="285"/>
        <v>1.00050788</v>
      </c>
      <c r="F1025" s="13">
        <f ca="1">(TRUNC(PRODUCT($E$12:$E1024),16))</f>
        <v>1.2433636203846901</v>
      </c>
      <c r="G1025" s="13">
        <f t="shared" ca="1" si="293"/>
        <v>1.20055683729017</v>
      </c>
      <c r="H1025" s="13">
        <f t="shared" ca="1" si="286"/>
        <v>1.03565577</v>
      </c>
      <c r="I1025" s="12">
        <f t="shared" si="294"/>
        <v>1.7500000000000002E-2</v>
      </c>
      <c r="J1025" s="34">
        <f t="shared" si="295"/>
        <v>44971</v>
      </c>
      <c r="K1025" s="2">
        <f t="shared" si="296"/>
        <v>69</v>
      </c>
      <c r="L1025" s="17">
        <f t="shared" si="297"/>
        <v>69</v>
      </c>
      <c r="M1025" s="11">
        <f t="shared" si="287"/>
        <v>1.004761523</v>
      </c>
      <c r="N1025" s="11">
        <f t="shared" ca="1" si="288"/>
        <v>1.0405870690000001</v>
      </c>
      <c r="O1025" s="17">
        <f t="shared" si="298"/>
        <v>0</v>
      </c>
      <c r="P1025" s="13">
        <f t="shared" ca="1" si="289"/>
        <v>0</v>
      </c>
      <c r="Q1025" s="20">
        <f t="shared" si="290"/>
        <v>0</v>
      </c>
      <c r="R1025" s="13">
        <f t="shared" si="299"/>
        <v>0</v>
      </c>
      <c r="S1025" s="4" t="str">
        <f t="shared" si="300"/>
        <v>A+J=</v>
      </c>
      <c r="T1025" s="34">
        <f t="shared" si="301"/>
        <v>45152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42">
        <f t="shared" si="291"/>
        <v>45076</v>
      </c>
      <c r="B1026" s="72">
        <f t="shared" ca="1" si="302"/>
        <v>0</v>
      </c>
      <c r="C1026" s="6">
        <f t="shared" si="292"/>
        <v>0</v>
      </c>
      <c r="D1026" s="12">
        <f ca="1">IF(A1026&lt;$B$1,VLOOKUP(A1026,[1]DI!$A$4:$B$15000,2,FALSE),0)</f>
        <v>0.13650000000000001</v>
      </c>
      <c r="E1026" s="13">
        <f t="shared" ca="1" si="285"/>
        <v>1.00050788</v>
      </c>
      <c r="F1026" s="13">
        <f ca="1">(TRUNC(PRODUCT($E$12:$E1025),16))</f>
        <v>1.2439950999002101</v>
      </c>
      <c r="G1026" s="13">
        <f t="shared" ca="1" si="293"/>
        <v>1.20055683729017</v>
      </c>
      <c r="H1026" s="13">
        <f t="shared" ca="1" si="286"/>
        <v>1.0361817600000001</v>
      </c>
      <c r="I1026" s="12">
        <f t="shared" si="294"/>
        <v>1.7500000000000002E-2</v>
      </c>
      <c r="J1026" s="34">
        <f t="shared" si="295"/>
        <v>44971</v>
      </c>
      <c r="K1026" s="2">
        <f t="shared" si="296"/>
        <v>70</v>
      </c>
      <c r="L1026" s="17">
        <f t="shared" si="297"/>
        <v>70</v>
      </c>
      <c r="M1026" s="11">
        <f t="shared" si="287"/>
        <v>1.0048306970000001</v>
      </c>
      <c r="N1026" s="11">
        <f t="shared" ca="1" si="288"/>
        <v>1.04118724</v>
      </c>
      <c r="O1026" s="17">
        <f t="shared" si="298"/>
        <v>0</v>
      </c>
      <c r="P1026" s="13">
        <f t="shared" ca="1" si="289"/>
        <v>0</v>
      </c>
      <c r="Q1026" s="20">
        <f t="shared" si="290"/>
        <v>0</v>
      </c>
      <c r="R1026" s="13">
        <f t="shared" si="299"/>
        <v>0</v>
      </c>
      <c r="S1026" s="4" t="str">
        <f t="shared" si="300"/>
        <v>A+J=</v>
      </c>
      <c r="T1026" s="34">
        <f t="shared" si="301"/>
        <v>45152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42">
        <f t="shared" si="291"/>
        <v>45077</v>
      </c>
      <c r="B1027" s="72">
        <f t="shared" ca="1" si="302"/>
        <v>0</v>
      </c>
      <c r="C1027" s="6">
        <f t="shared" si="292"/>
        <v>0</v>
      </c>
      <c r="D1027" s="12">
        <f ca="1">IF(A1027&lt;$B$1,VLOOKUP(A1027,[1]DI!$A$4:$B$15000,2,FALSE),0)</f>
        <v>0.13650000000000001</v>
      </c>
      <c r="E1027" s="13">
        <f t="shared" ca="1" si="285"/>
        <v>1.00050788</v>
      </c>
      <c r="F1027" s="13">
        <f ca="1">(TRUNC(PRODUCT($E$12:$E1026),16))</f>
        <v>1.24462690013154</v>
      </c>
      <c r="G1027" s="13">
        <f t="shared" ca="1" si="293"/>
        <v>1.20055683729017</v>
      </c>
      <c r="H1027" s="13">
        <f t="shared" ca="1" si="286"/>
        <v>1.0367080200000001</v>
      </c>
      <c r="I1027" s="12">
        <f t="shared" si="294"/>
        <v>1.7500000000000002E-2</v>
      </c>
      <c r="J1027" s="34">
        <f t="shared" si="295"/>
        <v>44971</v>
      </c>
      <c r="K1027" s="2">
        <f t="shared" si="296"/>
        <v>71</v>
      </c>
      <c r="L1027" s="17">
        <f t="shared" si="297"/>
        <v>71</v>
      </c>
      <c r="M1027" s="11">
        <f t="shared" si="287"/>
        <v>1.004899875</v>
      </c>
      <c r="N1027" s="11">
        <f t="shared" ca="1" si="288"/>
        <v>1.0417877600000001</v>
      </c>
      <c r="O1027" s="17">
        <f t="shared" si="298"/>
        <v>0</v>
      </c>
      <c r="P1027" s="13">
        <f t="shared" ca="1" si="289"/>
        <v>0</v>
      </c>
      <c r="Q1027" s="20">
        <f t="shared" si="290"/>
        <v>0</v>
      </c>
      <c r="R1027" s="13">
        <f t="shared" si="299"/>
        <v>0</v>
      </c>
      <c r="S1027" s="4" t="str">
        <f t="shared" si="300"/>
        <v>A+J=</v>
      </c>
      <c r="T1027" s="34">
        <f t="shared" si="301"/>
        <v>45152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42">
        <f t="shared" si="291"/>
        <v>45078</v>
      </c>
      <c r="B1028" s="72">
        <f t="shared" ca="1" si="302"/>
        <v>0</v>
      </c>
      <c r="C1028" s="6">
        <f t="shared" si="292"/>
        <v>0</v>
      </c>
      <c r="D1028" s="12">
        <f ca="1">IF(A1028&lt;$B$1,VLOOKUP(A1028,[1]DI!$A$4:$B$15000,2,FALSE),0)</f>
        <v>0.13650000000000001</v>
      </c>
      <c r="E1028" s="13">
        <f t="shared" ca="1" si="285"/>
        <v>1.00050788</v>
      </c>
      <c r="F1028" s="13">
        <f ca="1">(TRUNC(PRODUCT($E$12:$E1027),16))</f>
        <v>1.2452590212415799</v>
      </c>
      <c r="G1028" s="13">
        <f t="shared" ca="1" si="293"/>
        <v>1.20055683729017</v>
      </c>
      <c r="H1028" s="13">
        <f t="shared" ca="1" si="286"/>
        <v>1.03723454</v>
      </c>
      <c r="I1028" s="12">
        <f t="shared" si="294"/>
        <v>1.7500000000000002E-2</v>
      </c>
      <c r="J1028" s="34">
        <f t="shared" si="295"/>
        <v>44971</v>
      </c>
      <c r="K1028" s="2">
        <f t="shared" si="296"/>
        <v>72</v>
      </c>
      <c r="L1028" s="17">
        <f t="shared" si="297"/>
        <v>72</v>
      </c>
      <c r="M1028" s="11">
        <f t="shared" si="287"/>
        <v>1.004969059</v>
      </c>
      <c r="N1028" s="11">
        <f t="shared" ca="1" si="288"/>
        <v>1.0423886200000001</v>
      </c>
      <c r="O1028" s="17">
        <f t="shared" si="298"/>
        <v>0</v>
      </c>
      <c r="P1028" s="13">
        <f t="shared" ca="1" si="289"/>
        <v>0</v>
      </c>
      <c r="Q1028" s="20">
        <f t="shared" si="290"/>
        <v>0</v>
      </c>
      <c r="R1028" s="13">
        <f t="shared" si="299"/>
        <v>0</v>
      </c>
      <c r="S1028" s="4" t="str">
        <f t="shared" si="300"/>
        <v>A+J=</v>
      </c>
      <c r="T1028" s="34">
        <f t="shared" si="301"/>
        <v>45152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42">
        <f t="shared" si="291"/>
        <v>45079</v>
      </c>
      <c r="B1029" s="72">
        <f t="shared" ca="1" si="302"/>
        <v>0</v>
      </c>
      <c r="C1029" s="6">
        <f t="shared" si="292"/>
        <v>0</v>
      </c>
      <c r="D1029" s="12">
        <f ca="1">IF(A1029&lt;$B$1,VLOOKUP(A1029,[1]DI!$A$4:$B$15000,2,FALSE),0)</f>
        <v>0.13650000000000001</v>
      </c>
      <c r="E1029" s="13">
        <f t="shared" ca="1" si="285"/>
        <v>1.00050788</v>
      </c>
      <c r="F1029" s="13">
        <f ca="1">(TRUNC(PRODUCT($E$12:$E1028),16))</f>
        <v>1.24589146339329</v>
      </c>
      <c r="G1029" s="13">
        <f t="shared" ca="1" si="293"/>
        <v>1.20055683729017</v>
      </c>
      <c r="H1029" s="13">
        <f t="shared" ca="1" si="286"/>
        <v>1.0377613299999999</v>
      </c>
      <c r="I1029" s="12">
        <f t="shared" si="294"/>
        <v>1.7500000000000002E-2</v>
      </c>
      <c r="J1029" s="34">
        <f t="shared" si="295"/>
        <v>44971</v>
      </c>
      <c r="K1029" s="2">
        <f t="shared" si="296"/>
        <v>73</v>
      </c>
      <c r="L1029" s="17">
        <f t="shared" si="297"/>
        <v>73</v>
      </c>
      <c r="M1029" s="11">
        <f t="shared" si="287"/>
        <v>1.0050382470000001</v>
      </c>
      <c r="N1029" s="11">
        <f t="shared" ca="1" si="288"/>
        <v>1.0429898280000001</v>
      </c>
      <c r="O1029" s="17">
        <f t="shared" si="298"/>
        <v>0</v>
      </c>
      <c r="P1029" s="13">
        <f t="shared" ca="1" si="289"/>
        <v>0</v>
      </c>
      <c r="Q1029" s="20">
        <f t="shared" si="290"/>
        <v>0</v>
      </c>
      <c r="R1029" s="13">
        <f t="shared" si="299"/>
        <v>0</v>
      </c>
      <c r="S1029" s="4" t="str">
        <f t="shared" si="300"/>
        <v>A+J=</v>
      </c>
      <c r="T1029" s="34">
        <f t="shared" si="301"/>
        <v>45152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42">
        <f t="shared" si="291"/>
        <v>45080</v>
      </c>
      <c r="B1030" s="72">
        <f t="shared" ca="1" si="302"/>
        <v>0</v>
      </c>
      <c r="C1030" s="6">
        <f t="shared" si="292"/>
        <v>0</v>
      </c>
      <c r="D1030" s="12">
        <f ca="1">IF(A1030&lt;$B$1,VLOOKUP(A1030,[1]DI!$A$4:$B$15000,2,FALSE),0)</f>
        <v>0</v>
      </c>
      <c r="E1030" s="13">
        <f t="shared" ca="1" si="285"/>
        <v>1</v>
      </c>
      <c r="F1030" s="13">
        <f ca="1">(TRUNC(PRODUCT($E$12:$E1029),16))</f>
        <v>1.2465242267497201</v>
      </c>
      <c r="G1030" s="13">
        <f t="shared" ca="1" si="293"/>
        <v>1.20055683729017</v>
      </c>
      <c r="H1030" s="13">
        <f t="shared" ca="1" si="286"/>
        <v>1.0382883899999999</v>
      </c>
      <c r="I1030" s="12">
        <f t="shared" si="294"/>
        <v>1.7500000000000002E-2</v>
      </c>
      <c r="J1030" s="34">
        <f t="shared" si="295"/>
        <v>44971</v>
      </c>
      <c r="K1030" s="2">
        <f t="shared" si="296"/>
        <v>73</v>
      </c>
      <c r="L1030" s="17">
        <f t="shared" si="297"/>
        <v>74</v>
      </c>
      <c r="M1030" s="11">
        <f t="shared" si="287"/>
        <v>1.00510744</v>
      </c>
      <c r="N1030" s="11">
        <f t="shared" ca="1" si="288"/>
        <v>1.0435913859999999</v>
      </c>
      <c r="O1030" s="17">
        <f t="shared" si="298"/>
        <v>0</v>
      </c>
      <c r="P1030" s="13">
        <f t="shared" ca="1" si="289"/>
        <v>0</v>
      </c>
      <c r="Q1030" s="20">
        <f t="shared" si="290"/>
        <v>0</v>
      </c>
      <c r="R1030" s="13">
        <f t="shared" si="299"/>
        <v>0</v>
      </c>
      <c r="S1030" s="4" t="str">
        <f t="shared" si="300"/>
        <v>A+J=</v>
      </c>
      <c r="T1030" s="34">
        <f t="shared" si="301"/>
        <v>45152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42">
        <f t="shared" si="291"/>
        <v>45081</v>
      </c>
      <c r="B1031" s="72">
        <f t="shared" ca="1" si="302"/>
        <v>0</v>
      </c>
      <c r="C1031" s="6">
        <f t="shared" si="292"/>
        <v>0</v>
      </c>
      <c r="D1031" s="12">
        <f ca="1">IF(A1031&lt;$B$1,VLOOKUP(A1031,[1]DI!$A$4:$B$15000,2,FALSE),0)</f>
        <v>0</v>
      </c>
      <c r="E1031" s="13">
        <f t="shared" ca="1" si="285"/>
        <v>1</v>
      </c>
      <c r="F1031" s="13">
        <f ca="1">(TRUNC(PRODUCT($E$12:$E1030),16))</f>
        <v>1.2465242267497201</v>
      </c>
      <c r="G1031" s="13">
        <f t="shared" ca="1" si="293"/>
        <v>1.20055683729017</v>
      </c>
      <c r="H1031" s="13">
        <f t="shared" ca="1" si="286"/>
        <v>1.0382883899999999</v>
      </c>
      <c r="I1031" s="12">
        <f t="shared" si="294"/>
        <v>1.7500000000000002E-2</v>
      </c>
      <c r="J1031" s="34">
        <f t="shared" si="295"/>
        <v>44971</v>
      </c>
      <c r="K1031" s="2">
        <f t="shared" si="296"/>
        <v>73</v>
      </c>
      <c r="L1031" s="17">
        <f t="shared" si="297"/>
        <v>74</v>
      </c>
      <c r="M1031" s="11">
        <f t="shared" si="287"/>
        <v>1.00510744</v>
      </c>
      <c r="N1031" s="11">
        <f t="shared" ca="1" si="288"/>
        <v>1.0435913859999999</v>
      </c>
      <c r="O1031" s="17">
        <f t="shared" si="298"/>
        <v>0</v>
      </c>
      <c r="P1031" s="13">
        <f t="shared" ca="1" si="289"/>
        <v>0</v>
      </c>
      <c r="Q1031" s="20">
        <f t="shared" si="290"/>
        <v>0</v>
      </c>
      <c r="R1031" s="13">
        <f t="shared" si="299"/>
        <v>0</v>
      </c>
      <c r="S1031" s="4" t="str">
        <f t="shared" si="300"/>
        <v>A+J=</v>
      </c>
      <c r="T1031" s="34">
        <f t="shared" si="301"/>
        <v>45152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42">
        <f t="shared" si="291"/>
        <v>45082</v>
      </c>
      <c r="B1032" s="72">
        <f t="shared" ca="1" si="302"/>
        <v>0</v>
      </c>
      <c r="C1032" s="6">
        <f t="shared" si="292"/>
        <v>0</v>
      </c>
      <c r="D1032" s="12">
        <f ca="1">IF(A1032&lt;$B$1,VLOOKUP(A1032,[1]DI!$A$4:$B$15000,2,FALSE),0)</f>
        <v>0.13650000000000001</v>
      </c>
      <c r="E1032" s="13">
        <f t="shared" ca="1" si="285"/>
        <v>1.00050788</v>
      </c>
      <c r="F1032" s="13">
        <f ca="1">(TRUNC(PRODUCT($E$12:$E1031),16))</f>
        <v>1.2465242267497201</v>
      </c>
      <c r="G1032" s="13">
        <f t="shared" ca="1" si="293"/>
        <v>1.20055683729017</v>
      </c>
      <c r="H1032" s="13">
        <f t="shared" ca="1" si="286"/>
        <v>1.0382883899999999</v>
      </c>
      <c r="I1032" s="12">
        <f t="shared" si="294"/>
        <v>1.7500000000000002E-2</v>
      </c>
      <c r="J1032" s="34">
        <f t="shared" si="295"/>
        <v>44971</v>
      </c>
      <c r="K1032" s="2">
        <f t="shared" si="296"/>
        <v>74</v>
      </c>
      <c r="L1032" s="17">
        <f t="shared" si="297"/>
        <v>74</v>
      </c>
      <c r="M1032" s="11">
        <f t="shared" si="287"/>
        <v>1.00510744</v>
      </c>
      <c r="N1032" s="11">
        <f t="shared" ca="1" si="288"/>
        <v>1.0435913859999999</v>
      </c>
      <c r="O1032" s="17">
        <f t="shared" si="298"/>
        <v>0</v>
      </c>
      <c r="P1032" s="13">
        <f t="shared" ca="1" si="289"/>
        <v>0</v>
      </c>
      <c r="Q1032" s="20">
        <f t="shared" si="290"/>
        <v>0</v>
      </c>
      <c r="R1032" s="13">
        <f t="shared" si="299"/>
        <v>0</v>
      </c>
      <c r="S1032" s="4" t="str">
        <f t="shared" si="300"/>
        <v>A+J=</v>
      </c>
      <c r="T1032" s="34">
        <f t="shared" si="301"/>
        <v>45152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42">
        <f t="shared" si="291"/>
        <v>45083</v>
      </c>
      <c r="B1033" s="72">
        <f t="shared" ca="1" si="302"/>
        <v>0</v>
      </c>
      <c r="C1033" s="6">
        <f t="shared" si="292"/>
        <v>0</v>
      </c>
      <c r="D1033" s="12">
        <f ca="1">IF(A1033&lt;$B$1,VLOOKUP(A1033,[1]DI!$A$4:$B$15000,2,FALSE),0)</f>
        <v>0.13650000000000001</v>
      </c>
      <c r="E1033" s="13">
        <f t="shared" ca="1" si="285"/>
        <v>1.00050788</v>
      </c>
      <c r="F1033" s="13">
        <f ca="1">(TRUNC(PRODUCT($E$12:$E1032),16))</f>
        <v>1.247157311474</v>
      </c>
      <c r="G1033" s="13">
        <f t="shared" ca="1" si="293"/>
        <v>1.20055683729017</v>
      </c>
      <c r="H1033" s="13">
        <f t="shared" ca="1" si="286"/>
        <v>1.0388157200000001</v>
      </c>
      <c r="I1033" s="12">
        <f t="shared" si="294"/>
        <v>1.7500000000000002E-2</v>
      </c>
      <c r="J1033" s="34">
        <f t="shared" si="295"/>
        <v>44971</v>
      </c>
      <c r="K1033" s="2">
        <f t="shared" si="296"/>
        <v>75</v>
      </c>
      <c r="L1033" s="17">
        <f t="shared" si="297"/>
        <v>75</v>
      </c>
      <c r="M1033" s="11">
        <f t="shared" si="287"/>
        <v>1.005176638</v>
      </c>
      <c r="N1033" s="11">
        <f t="shared" ca="1" si="288"/>
        <v>1.044193293</v>
      </c>
      <c r="O1033" s="17">
        <f t="shared" si="298"/>
        <v>0</v>
      </c>
      <c r="P1033" s="13">
        <f t="shared" ca="1" si="289"/>
        <v>0</v>
      </c>
      <c r="Q1033" s="20">
        <f t="shared" si="290"/>
        <v>0</v>
      </c>
      <c r="R1033" s="13">
        <f t="shared" si="299"/>
        <v>0</v>
      </c>
      <c r="S1033" s="4" t="str">
        <f t="shared" si="300"/>
        <v>A+J=</v>
      </c>
      <c r="T1033" s="34">
        <f t="shared" si="301"/>
        <v>45152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42">
        <f t="shared" si="291"/>
        <v>45084</v>
      </c>
      <c r="B1034" s="72">
        <f t="shared" ca="1" si="302"/>
        <v>0</v>
      </c>
      <c r="C1034" s="6">
        <f t="shared" si="292"/>
        <v>0</v>
      </c>
      <c r="D1034" s="12">
        <f ca="1">IF(A1034&lt;$B$1,VLOOKUP(A1034,[1]DI!$A$4:$B$15000,2,FALSE),0)</f>
        <v>0.13650000000000001</v>
      </c>
      <c r="E1034" s="13">
        <f t="shared" ca="1" si="285"/>
        <v>1.00050788</v>
      </c>
      <c r="F1034" s="13">
        <f ca="1">(TRUNC(PRODUCT($E$12:$E1033),16))</f>
        <v>1.2477907177293499</v>
      </c>
      <c r="G1034" s="13">
        <f t="shared" ca="1" si="293"/>
        <v>1.20055683729017</v>
      </c>
      <c r="H1034" s="13">
        <f t="shared" ca="1" si="286"/>
        <v>1.03934331</v>
      </c>
      <c r="I1034" s="12">
        <f t="shared" si="294"/>
        <v>1.7500000000000002E-2</v>
      </c>
      <c r="J1034" s="34">
        <f t="shared" si="295"/>
        <v>44971</v>
      </c>
      <c r="K1034" s="2">
        <f t="shared" si="296"/>
        <v>76</v>
      </c>
      <c r="L1034" s="17">
        <f t="shared" si="297"/>
        <v>76</v>
      </c>
      <c r="M1034" s="11">
        <f t="shared" si="287"/>
        <v>1.005245841</v>
      </c>
      <c r="N1034" s="11">
        <f t="shared" ca="1" si="288"/>
        <v>1.04479554</v>
      </c>
      <c r="O1034" s="17">
        <f t="shared" si="298"/>
        <v>0</v>
      </c>
      <c r="P1034" s="13">
        <f t="shared" ca="1" si="289"/>
        <v>0</v>
      </c>
      <c r="Q1034" s="20">
        <f t="shared" si="290"/>
        <v>0</v>
      </c>
      <c r="R1034" s="13">
        <f t="shared" si="299"/>
        <v>0</v>
      </c>
      <c r="S1034" s="4" t="str">
        <f t="shared" si="300"/>
        <v>A+J=</v>
      </c>
      <c r="T1034" s="34">
        <f t="shared" si="301"/>
        <v>45152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42">
        <f t="shared" si="291"/>
        <v>45085</v>
      </c>
      <c r="B1035" s="72">
        <f t="shared" ca="1" si="302"/>
        <v>0</v>
      </c>
      <c r="C1035" s="6">
        <f t="shared" si="292"/>
        <v>0</v>
      </c>
      <c r="D1035" s="12">
        <f ca="1">IF(A1035&lt;$B$1,VLOOKUP(A1035,[1]DI!$A$4:$B$15000,2,FALSE),0)</f>
        <v>0</v>
      </c>
      <c r="E1035" s="13">
        <f t="shared" ca="1" si="285"/>
        <v>1</v>
      </c>
      <c r="F1035" s="13">
        <f ca="1">(TRUNC(PRODUCT($E$12:$E1034),16))</f>
        <v>1.2484244456790701</v>
      </c>
      <c r="G1035" s="13">
        <f t="shared" ca="1" si="293"/>
        <v>1.20055683729017</v>
      </c>
      <c r="H1035" s="13">
        <f t="shared" ca="1" si="286"/>
        <v>1.0398711700000001</v>
      </c>
      <c r="I1035" s="12">
        <f t="shared" si="294"/>
        <v>1.7500000000000002E-2</v>
      </c>
      <c r="J1035" s="34">
        <f t="shared" si="295"/>
        <v>44971</v>
      </c>
      <c r="K1035" s="2">
        <f t="shared" si="296"/>
        <v>76</v>
      </c>
      <c r="L1035" s="17">
        <f t="shared" si="297"/>
        <v>77</v>
      </c>
      <c r="M1035" s="11">
        <f t="shared" si="287"/>
        <v>1.0053150479999999</v>
      </c>
      <c r="N1035" s="11">
        <f t="shared" ca="1" si="288"/>
        <v>1.0453981349999999</v>
      </c>
      <c r="O1035" s="17">
        <f t="shared" si="298"/>
        <v>0</v>
      </c>
      <c r="P1035" s="13">
        <f t="shared" ca="1" si="289"/>
        <v>0</v>
      </c>
      <c r="Q1035" s="20">
        <f t="shared" si="290"/>
        <v>0</v>
      </c>
      <c r="R1035" s="13">
        <f t="shared" si="299"/>
        <v>0</v>
      </c>
      <c r="S1035" s="4" t="str">
        <f t="shared" si="300"/>
        <v>A+J=</v>
      </c>
      <c r="T1035" s="34">
        <f t="shared" si="301"/>
        <v>45152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42">
        <f t="shared" si="291"/>
        <v>45086</v>
      </c>
      <c r="B1036" s="72">
        <f t="shared" ca="1" si="302"/>
        <v>0</v>
      </c>
      <c r="C1036" s="6">
        <f t="shared" si="292"/>
        <v>0</v>
      </c>
      <c r="D1036" s="12">
        <f ca="1">IF(A1036&lt;$B$1,VLOOKUP(A1036,[1]DI!$A$4:$B$15000,2,FALSE),0)</f>
        <v>0.13650000000000001</v>
      </c>
      <c r="E1036" s="13">
        <f t="shared" ref="E1036:E1099" ca="1" si="303">ROUND(((1+D1036)^(1/252)),8)</f>
        <v>1.00050788</v>
      </c>
      <c r="F1036" s="13">
        <f ca="1">(TRUNC(PRODUCT($E$12:$E1035),16))</f>
        <v>1.2484244456790701</v>
      </c>
      <c r="G1036" s="13">
        <f t="shared" ca="1" si="293"/>
        <v>1.20055683729017</v>
      </c>
      <c r="H1036" s="13">
        <f t="shared" ref="H1036:H1099" ca="1" si="304">ROUND(F1036/G1036,8)</f>
        <v>1.0398711700000001</v>
      </c>
      <c r="I1036" s="12">
        <f t="shared" si="294"/>
        <v>1.7500000000000002E-2</v>
      </c>
      <c r="J1036" s="34">
        <f t="shared" si="295"/>
        <v>44971</v>
      </c>
      <c r="K1036" s="2">
        <f t="shared" si="296"/>
        <v>77</v>
      </c>
      <c r="L1036" s="17">
        <f t="shared" si="297"/>
        <v>77</v>
      </c>
      <c r="M1036" s="11">
        <f t="shared" ref="M1036:M1099" si="305">ROUND((I1036+1)^(L1036/252),9)</f>
        <v>1.0053150479999999</v>
      </c>
      <c r="N1036" s="11">
        <f t="shared" ref="N1036:N1099" ca="1" si="306">ROUND(H1036*M1036,9)</f>
        <v>1.0453981349999999</v>
      </c>
      <c r="O1036" s="17">
        <f t="shared" si="298"/>
        <v>0</v>
      </c>
      <c r="P1036" s="13">
        <f t="shared" ref="P1036:P1099" ca="1" si="307">TRUNC(((N1036-1)*C1036),8)</f>
        <v>0</v>
      </c>
      <c r="Q1036" s="20">
        <f t="shared" ref="Q1036:Q1099" si="308">IF($O1036&gt;0,VLOOKUP($O1036,$W$12:$AC$29,7),0)</f>
        <v>0</v>
      </c>
      <c r="R1036" s="13">
        <f t="shared" si="299"/>
        <v>0</v>
      </c>
      <c r="S1036" s="4" t="str">
        <f t="shared" si="300"/>
        <v>A+J=</v>
      </c>
      <c r="T1036" s="34">
        <f t="shared" si="301"/>
        <v>45152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42">
        <f t="shared" ref="A1037:A1100" si="309">(A1036+1)</f>
        <v>45087</v>
      </c>
      <c r="B1037" s="72">
        <f t="shared" ca="1" si="302"/>
        <v>0</v>
      </c>
      <c r="C1037" s="6">
        <f t="shared" ref="C1037:C1099" si="310">(C1036-R1036)</f>
        <v>0</v>
      </c>
      <c r="D1037" s="12">
        <f ca="1">IF(A1037&lt;$B$1,VLOOKUP(A1037,[1]DI!$A$4:$B$15000,2,FALSE),0)</f>
        <v>0</v>
      </c>
      <c r="E1037" s="13">
        <f t="shared" ca="1" si="303"/>
        <v>1</v>
      </c>
      <c r="F1037" s="13">
        <f ca="1">(TRUNC(PRODUCT($E$12:$E1036),16))</f>
        <v>1.24905849548654</v>
      </c>
      <c r="G1037" s="13">
        <f t="shared" ref="G1037:G1099" ca="1" si="311">IF(O1036&gt;0,F1036,G1036)</f>
        <v>1.20055683729017</v>
      </c>
      <c r="H1037" s="13">
        <f t="shared" ca="1" si="304"/>
        <v>1.0403993</v>
      </c>
      <c r="I1037" s="12">
        <f t="shared" ref="I1037:I1100" si="312">I1036</f>
        <v>1.7500000000000002E-2</v>
      </c>
      <c r="J1037" s="34">
        <f t="shared" ref="J1037:J1099" si="313">IF(O1036&gt;0,VLOOKUP(O1036,W$12:AG$150,2),J1036)</f>
        <v>44971</v>
      </c>
      <c r="K1037" s="2">
        <f t="shared" ref="K1037:K1100" si="314">IF(A1037&gt;J1037,IF(NETWORKDAYS(J1037,A1037,$W$31:$W$544)-1=0,1,NETWORKDAYS(J1037,A1037,$W$31:$W$544)-1),0)</f>
        <v>77</v>
      </c>
      <c r="L1037" s="17">
        <f t="shared" ref="L1037:L1099" si="315">IF(AND(K1037=1,K1036=1),1,IF(K1037&gt;0,IF(K1037=K1036,K1037+1,K1037),0))</f>
        <v>78</v>
      </c>
      <c r="M1037" s="11">
        <f t="shared" si="305"/>
        <v>1.00538426</v>
      </c>
      <c r="N1037" s="11">
        <f t="shared" ca="1" si="306"/>
        <v>1.0460010799999999</v>
      </c>
      <c r="O1037" s="17">
        <f t="shared" ref="O1037:O1099" si="316">IF(VLOOKUP(A1037,X$12:AE$150,8)=VLOOKUP(A1036,X$12:AE$150,8),0,VLOOKUP(A1037,X$12:AE$150,8))</f>
        <v>0</v>
      </c>
      <c r="P1037" s="13">
        <f t="shared" ca="1" si="307"/>
        <v>0</v>
      </c>
      <c r="Q1037" s="20">
        <f t="shared" si="308"/>
        <v>0</v>
      </c>
      <c r="R1037" s="13">
        <f t="shared" ref="R1037:R1100" si="317">IF(Q1037&gt;0,TRUNC(Q1037*C1037,8),0)</f>
        <v>0</v>
      </c>
      <c r="S1037" s="4" t="str">
        <f t="shared" ref="S1037:S1099" si="318">IF(O1036&gt;0,VLOOKUP(O1036,W$12:AG$150,10),S1036)</f>
        <v>A+J=</v>
      </c>
      <c r="T1037" s="34">
        <f t="shared" ref="T1037:T1099" si="319">IF(O1036&gt;0,VLOOKUP(O1036,W$12:AG$150,11),T1036)</f>
        <v>45152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42">
        <f t="shared" si="309"/>
        <v>45088</v>
      </c>
      <c r="B1038" s="72">
        <f t="shared" ref="B1038:B1099" ca="1" si="320">IF(A1038&lt;=TODAY(),C1038+P1038,IF(AND(A1038&gt;TODAY(),A1038&lt;=$B$1),IF(VLOOKUP(TODAY(),$A$10:$D$5000,4,FALSE)=0,"n.d",C1038+P1038),"n.d"))</f>
        <v>0</v>
      </c>
      <c r="C1038" s="6">
        <f t="shared" si="310"/>
        <v>0</v>
      </c>
      <c r="D1038" s="12">
        <f ca="1">IF(A1038&lt;$B$1,VLOOKUP(A1038,[1]DI!$A$4:$B$15000,2,FALSE),0)</f>
        <v>0</v>
      </c>
      <c r="E1038" s="13">
        <f t="shared" ca="1" si="303"/>
        <v>1</v>
      </c>
      <c r="F1038" s="13">
        <f ca="1">(TRUNC(PRODUCT($E$12:$E1037),16))</f>
        <v>1.24905849548654</v>
      </c>
      <c r="G1038" s="13">
        <f t="shared" ca="1" si="311"/>
        <v>1.20055683729017</v>
      </c>
      <c r="H1038" s="13">
        <f t="shared" ca="1" si="304"/>
        <v>1.0403993</v>
      </c>
      <c r="I1038" s="12">
        <f t="shared" si="312"/>
        <v>1.7500000000000002E-2</v>
      </c>
      <c r="J1038" s="34">
        <f t="shared" si="313"/>
        <v>44971</v>
      </c>
      <c r="K1038" s="2">
        <f t="shared" si="314"/>
        <v>77</v>
      </c>
      <c r="L1038" s="17">
        <f t="shared" si="315"/>
        <v>78</v>
      </c>
      <c r="M1038" s="11">
        <f t="shared" si="305"/>
        <v>1.00538426</v>
      </c>
      <c r="N1038" s="11">
        <f t="shared" ca="1" si="306"/>
        <v>1.0460010799999999</v>
      </c>
      <c r="O1038" s="17">
        <f t="shared" si="316"/>
        <v>0</v>
      </c>
      <c r="P1038" s="13">
        <f t="shared" ca="1" si="307"/>
        <v>0</v>
      </c>
      <c r="Q1038" s="20">
        <f t="shared" si="308"/>
        <v>0</v>
      </c>
      <c r="R1038" s="13">
        <f t="shared" si="317"/>
        <v>0</v>
      </c>
      <c r="S1038" s="4" t="str">
        <f t="shared" si="318"/>
        <v>A+J=</v>
      </c>
      <c r="T1038" s="34">
        <f t="shared" si="319"/>
        <v>45152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42">
        <f t="shared" si="309"/>
        <v>45089</v>
      </c>
      <c r="B1039" s="72">
        <f t="shared" ca="1" si="320"/>
        <v>0</v>
      </c>
      <c r="C1039" s="6">
        <f t="shared" si="310"/>
        <v>0</v>
      </c>
      <c r="D1039" s="12">
        <f ca="1">IF(A1039&lt;$B$1,VLOOKUP(A1039,[1]DI!$A$4:$B$15000,2,FALSE),0)</f>
        <v>0.13650000000000001</v>
      </c>
      <c r="E1039" s="13">
        <f t="shared" ca="1" si="303"/>
        <v>1.00050788</v>
      </c>
      <c r="F1039" s="13">
        <f ca="1">(TRUNC(PRODUCT($E$12:$E1038),16))</f>
        <v>1.24905849548654</v>
      </c>
      <c r="G1039" s="13">
        <f t="shared" ca="1" si="311"/>
        <v>1.20055683729017</v>
      </c>
      <c r="H1039" s="13">
        <f t="shared" ca="1" si="304"/>
        <v>1.0403993</v>
      </c>
      <c r="I1039" s="12">
        <f t="shared" si="312"/>
        <v>1.7500000000000002E-2</v>
      </c>
      <c r="J1039" s="34">
        <f t="shared" si="313"/>
        <v>44971</v>
      </c>
      <c r="K1039" s="2">
        <f t="shared" si="314"/>
        <v>78</v>
      </c>
      <c r="L1039" s="17">
        <f t="shared" si="315"/>
        <v>78</v>
      </c>
      <c r="M1039" s="11">
        <f t="shared" si="305"/>
        <v>1.00538426</v>
      </c>
      <c r="N1039" s="11">
        <f t="shared" ca="1" si="306"/>
        <v>1.0460010799999999</v>
      </c>
      <c r="O1039" s="17">
        <f t="shared" si="316"/>
        <v>0</v>
      </c>
      <c r="P1039" s="13">
        <f t="shared" ca="1" si="307"/>
        <v>0</v>
      </c>
      <c r="Q1039" s="20">
        <f t="shared" si="308"/>
        <v>0</v>
      </c>
      <c r="R1039" s="13">
        <f t="shared" si="317"/>
        <v>0</v>
      </c>
      <c r="S1039" s="4" t="str">
        <f t="shared" si="318"/>
        <v>A+J=</v>
      </c>
      <c r="T1039" s="34">
        <f t="shared" si="319"/>
        <v>45152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42">
        <f t="shared" si="309"/>
        <v>45090</v>
      </c>
      <c r="B1040" s="72">
        <f t="shared" ca="1" si="320"/>
        <v>0</v>
      </c>
      <c r="C1040" s="6">
        <f t="shared" si="310"/>
        <v>0</v>
      </c>
      <c r="D1040" s="12">
        <f ca="1">IF(A1040&lt;$B$1,VLOOKUP(A1040,[1]DI!$A$4:$B$15000,2,FALSE),0)</f>
        <v>0.13650000000000001</v>
      </c>
      <c r="E1040" s="13">
        <f t="shared" ca="1" si="303"/>
        <v>1.00050788</v>
      </c>
      <c r="F1040" s="13">
        <f ca="1">(TRUNC(PRODUCT($E$12:$E1039),16))</f>
        <v>1.2496928673152301</v>
      </c>
      <c r="G1040" s="13">
        <f t="shared" ca="1" si="311"/>
        <v>1.20055683729017</v>
      </c>
      <c r="H1040" s="13">
        <f t="shared" ca="1" si="304"/>
        <v>1.0409276999999999</v>
      </c>
      <c r="I1040" s="12">
        <f t="shared" si="312"/>
        <v>1.7500000000000002E-2</v>
      </c>
      <c r="J1040" s="34">
        <f t="shared" si="313"/>
        <v>44971</v>
      </c>
      <c r="K1040" s="2">
        <f t="shared" si="314"/>
        <v>79</v>
      </c>
      <c r="L1040" s="17">
        <f t="shared" si="315"/>
        <v>79</v>
      </c>
      <c r="M1040" s="11">
        <f t="shared" si="305"/>
        <v>1.0054534770000001</v>
      </c>
      <c r="N1040" s="11">
        <f t="shared" ca="1" si="306"/>
        <v>1.046604375</v>
      </c>
      <c r="O1040" s="17">
        <f t="shared" si="316"/>
        <v>0</v>
      </c>
      <c r="P1040" s="13">
        <f t="shared" ca="1" si="307"/>
        <v>0</v>
      </c>
      <c r="Q1040" s="20">
        <f t="shared" si="308"/>
        <v>0</v>
      </c>
      <c r="R1040" s="13">
        <f t="shared" si="317"/>
        <v>0</v>
      </c>
      <c r="S1040" s="4" t="str">
        <f t="shared" si="318"/>
        <v>A+J=</v>
      </c>
      <c r="T1040" s="34">
        <f t="shared" si="319"/>
        <v>45152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42">
        <f t="shared" si="309"/>
        <v>45091</v>
      </c>
      <c r="B1041" s="72">
        <f t="shared" ca="1" si="320"/>
        <v>0</v>
      </c>
      <c r="C1041" s="6">
        <f t="shared" si="310"/>
        <v>0</v>
      </c>
      <c r="D1041" s="12">
        <f ca="1">IF(A1041&lt;$B$1,VLOOKUP(A1041,[1]DI!$A$4:$B$15000,2,FALSE),0)</f>
        <v>0.13650000000000001</v>
      </c>
      <c r="E1041" s="13">
        <f t="shared" ca="1" si="303"/>
        <v>1.00050788</v>
      </c>
      <c r="F1041" s="13">
        <f ca="1">(TRUNC(PRODUCT($E$12:$E1040),16))</f>
        <v>1.2503275613286799</v>
      </c>
      <c r="G1041" s="13">
        <f t="shared" ca="1" si="311"/>
        <v>1.20055683729017</v>
      </c>
      <c r="H1041" s="13">
        <f t="shared" ca="1" si="304"/>
        <v>1.0414563699999999</v>
      </c>
      <c r="I1041" s="12">
        <f t="shared" si="312"/>
        <v>1.7500000000000002E-2</v>
      </c>
      <c r="J1041" s="34">
        <f t="shared" si="313"/>
        <v>44971</v>
      </c>
      <c r="K1041" s="2">
        <f t="shared" si="314"/>
        <v>80</v>
      </c>
      <c r="L1041" s="17">
        <f t="shared" si="315"/>
        <v>80</v>
      </c>
      <c r="M1041" s="11">
        <f t="shared" si="305"/>
        <v>1.005522698</v>
      </c>
      <c r="N1041" s="11">
        <f t="shared" ca="1" si="306"/>
        <v>1.0472080189999999</v>
      </c>
      <c r="O1041" s="17">
        <f t="shared" si="316"/>
        <v>0</v>
      </c>
      <c r="P1041" s="13">
        <f t="shared" ca="1" si="307"/>
        <v>0</v>
      </c>
      <c r="Q1041" s="20">
        <f t="shared" si="308"/>
        <v>0</v>
      </c>
      <c r="R1041" s="13">
        <f t="shared" si="317"/>
        <v>0</v>
      </c>
      <c r="S1041" s="4" t="str">
        <f t="shared" si="318"/>
        <v>A+J=</v>
      </c>
      <c r="T1041" s="34">
        <f t="shared" si="319"/>
        <v>45152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42">
        <f t="shared" si="309"/>
        <v>45092</v>
      </c>
      <c r="B1042" s="72">
        <f t="shared" ca="1" si="320"/>
        <v>0</v>
      </c>
      <c r="C1042" s="6">
        <f t="shared" si="310"/>
        <v>0</v>
      </c>
      <c r="D1042" s="12">
        <f ca="1">IF(A1042&lt;$B$1,VLOOKUP(A1042,[1]DI!$A$4:$B$15000,2,FALSE),0)</f>
        <v>0.13650000000000001</v>
      </c>
      <c r="E1042" s="13">
        <f t="shared" ca="1" si="303"/>
        <v>1.00050788</v>
      </c>
      <c r="F1042" s="13">
        <f ca="1">(TRUNC(PRODUCT($E$12:$E1041),16))</f>
        <v>1.25096257769053</v>
      </c>
      <c r="G1042" s="13">
        <f t="shared" ca="1" si="311"/>
        <v>1.20055683729017</v>
      </c>
      <c r="H1042" s="13">
        <f t="shared" ca="1" si="304"/>
        <v>1.0419852999999999</v>
      </c>
      <c r="I1042" s="12">
        <f t="shared" si="312"/>
        <v>1.7500000000000002E-2</v>
      </c>
      <c r="J1042" s="34">
        <f t="shared" si="313"/>
        <v>44971</v>
      </c>
      <c r="K1042" s="2">
        <f t="shared" si="314"/>
        <v>81</v>
      </c>
      <c r="L1042" s="17">
        <f t="shared" si="315"/>
        <v>81</v>
      </c>
      <c r="M1042" s="11">
        <f t="shared" si="305"/>
        <v>1.0055919250000001</v>
      </c>
      <c r="N1042" s="11">
        <f t="shared" ca="1" si="306"/>
        <v>1.0478120040000001</v>
      </c>
      <c r="O1042" s="17">
        <f t="shared" si="316"/>
        <v>0</v>
      </c>
      <c r="P1042" s="13">
        <f t="shared" ca="1" si="307"/>
        <v>0</v>
      </c>
      <c r="Q1042" s="20">
        <f t="shared" si="308"/>
        <v>0</v>
      </c>
      <c r="R1042" s="13">
        <f t="shared" si="317"/>
        <v>0</v>
      </c>
      <c r="S1042" s="4" t="str">
        <f t="shared" si="318"/>
        <v>A+J=</v>
      </c>
      <c r="T1042" s="34">
        <f t="shared" si="319"/>
        <v>45152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42">
        <f t="shared" si="309"/>
        <v>45093</v>
      </c>
      <c r="B1043" s="72">
        <f t="shared" ca="1" si="320"/>
        <v>0</v>
      </c>
      <c r="C1043" s="6">
        <f t="shared" si="310"/>
        <v>0</v>
      </c>
      <c r="D1043" s="12">
        <f ca="1">IF(A1043&lt;$B$1,VLOOKUP(A1043,[1]DI!$A$4:$B$15000,2,FALSE),0)</f>
        <v>0.13650000000000001</v>
      </c>
      <c r="E1043" s="13">
        <f t="shared" ca="1" si="303"/>
        <v>1.00050788</v>
      </c>
      <c r="F1043" s="13">
        <f ca="1">(TRUNC(PRODUCT($E$12:$E1042),16))</f>
        <v>1.2515979165644899</v>
      </c>
      <c r="G1043" s="13">
        <f t="shared" ca="1" si="311"/>
        <v>1.20055683729017</v>
      </c>
      <c r="H1043" s="13">
        <f t="shared" ca="1" si="304"/>
        <v>1.0425145</v>
      </c>
      <c r="I1043" s="12">
        <f t="shared" si="312"/>
        <v>1.7500000000000002E-2</v>
      </c>
      <c r="J1043" s="34">
        <f t="shared" si="313"/>
        <v>44971</v>
      </c>
      <c r="K1043" s="2">
        <f t="shared" si="314"/>
        <v>82</v>
      </c>
      <c r="L1043" s="17">
        <f t="shared" si="315"/>
        <v>82</v>
      </c>
      <c r="M1043" s="11">
        <f t="shared" si="305"/>
        <v>1.0056611559999999</v>
      </c>
      <c r="N1043" s="11">
        <f t="shared" ca="1" si="306"/>
        <v>1.0484163369999999</v>
      </c>
      <c r="O1043" s="17">
        <f t="shared" si="316"/>
        <v>0</v>
      </c>
      <c r="P1043" s="13">
        <f t="shared" ca="1" si="307"/>
        <v>0</v>
      </c>
      <c r="Q1043" s="20">
        <f t="shared" si="308"/>
        <v>0</v>
      </c>
      <c r="R1043" s="13">
        <f t="shared" si="317"/>
        <v>0</v>
      </c>
      <c r="S1043" s="4" t="str">
        <f t="shared" si="318"/>
        <v>A+J=</v>
      </c>
      <c r="T1043" s="34">
        <f t="shared" si="319"/>
        <v>45152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42">
        <f t="shared" si="309"/>
        <v>45094</v>
      </c>
      <c r="B1044" s="72">
        <f t="shared" ca="1" si="320"/>
        <v>0</v>
      </c>
      <c r="C1044" s="6">
        <f t="shared" si="310"/>
        <v>0</v>
      </c>
      <c r="D1044" s="12">
        <f ca="1">IF(A1044&lt;$B$1,VLOOKUP(A1044,[1]DI!$A$4:$B$15000,2,FALSE),0)</f>
        <v>0</v>
      </c>
      <c r="E1044" s="13">
        <f t="shared" ca="1" si="303"/>
        <v>1</v>
      </c>
      <c r="F1044" s="13">
        <f ca="1">(TRUNC(PRODUCT($E$12:$E1043),16))</f>
        <v>1.2522335781143501</v>
      </c>
      <c r="G1044" s="13">
        <f t="shared" ca="1" si="311"/>
        <v>1.20055683729017</v>
      </c>
      <c r="H1044" s="13">
        <f t="shared" ca="1" si="304"/>
        <v>1.04304398</v>
      </c>
      <c r="I1044" s="12">
        <f t="shared" si="312"/>
        <v>1.7500000000000002E-2</v>
      </c>
      <c r="J1044" s="34">
        <f t="shared" si="313"/>
        <v>44971</v>
      </c>
      <c r="K1044" s="2">
        <f t="shared" si="314"/>
        <v>82</v>
      </c>
      <c r="L1044" s="17">
        <f t="shared" si="315"/>
        <v>83</v>
      </c>
      <c r="M1044" s="11">
        <f t="shared" si="305"/>
        <v>1.005730392</v>
      </c>
      <c r="N1044" s="11">
        <f t="shared" ca="1" si="306"/>
        <v>1.0490210310000001</v>
      </c>
      <c r="O1044" s="17">
        <f t="shared" si="316"/>
        <v>0</v>
      </c>
      <c r="P1044" s="13">
        <f t="shared" ca="1" si="307"/>
        <v>0</v>
      </c>
      <c r="Q1044" s="20">
        <f t="shared" si="308"/>
        <v>0</v>
      </c>
      <c r="R1044" s="13">
        <f t="shared" si="317"/>
        <v>0</v>
      </c>
      <c r="S1044" s="4" t="str">
        <f t="shared" si="318"/>
        <v>A+J=</v>
      </c>
      <c r="T1044" s="34">
        <f t="shared" si="319"/>
        <v>45152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42">
        <f t="shared" si="309"/>
        <v>45095</v>
      </c>
      <c r="B1045" s="72">
        <f t="shared" ca="1" si="320"/>
        <v>0</v>
      </c>
      <c r="C1045" s="6">
        <f t="shared" si="310"/>
        <v>0</v>
      </c>
      <c r="D1045" s="12">
        <f ca="1">IF(A1045&lt;$B$1,VLOOKUP(A1045,[1]DI!$A$4:$B$15000,2,FALSE),0)</f>
        <v>0</v>
      </c>
      <c r="E1045" s="13">
        <f t="shared" ca="1" si="303"/>
        <v>1</v>
      </c>
      <c r="F1045" s="13">
        <f ca="1">(TRUNC(PRODUCT($E$12:$E1044),16))</f>
        <v>1.2522335781143501</v>
      </c>
      <c r="G1045" s="13">
        <f t="shared" ca="1" si="311"/>
        <v>1.20055683729017</v>
      </c>
      <c r="H1045" s="13">
        <f t="shared" ca="1" si="304"/>
        <v>1.04304398</v>
      </c>
      <c r="I1045" s="12">
        <f t="shared" si="312"/>
        <v>1.7500000000000002E-2</v>
      </c>
      <c r="J1045" s="34">
        <f t="shared" si="313"/>
        <v>44971</v>
      </c>
      <c r="K1045" s="2">
        <f t="shared" si="314"/>
        <v>82</v>
      </c>
      <c r="L1045" s="17">
        <f t="shared" si="315"/>
        <v>83</v>
      </c>
      <c r="M1045" s="11">
        <f t="shared" si="305"/>
        <v>1.005730392</v>
      </c>
      <c r="N1045" s="11">
        <f t="shared" ca="1" si="306"/>
        <v>1.0490210310000001</v>
      </c>
      <c r="O1045" s="17">
        <f t="shared" si="316"/>
        <v>0</v>
      </c>
      <c r="P1045" s="13">
        <f t="shared" ca="1" si="307"/>
        <v>0</v>
      </c>
      <c r="Q1045" s="20">
        <f t="shared" si="308"/>
        <v>0</v>
      </c>
      <c r="R1045" s="13">
        <f t="shared" si="317"/>
        <v>0</v>
      </c>
      <c r="S1045" s="4" t="str">
        <f t="shared" si="318"/>
        <v>A+J=</v>
      </c>
      <c r="T1045" s="34">
        <f t="shared" si="319"/>
        <v>45152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42">
        <f t="shared" si="309"/>
        <v>45096</v>
      </c>
      <c r="B1046" s="72">
        <f t="shared" ca="1" si="320"/>
        <v>0</v>
      </c>
      <c r="C1046" s="6">
        <f t="shared" si="310"/>
        <v>0</v>
      </c>
      <c r="D1046" s="12">
        <f ca="1">IF(A1046&lt;$B$1,VLOOKUP(A1046,[1]DI!$A$4:$B$15000,2,FALSE),0)</f>
        <v>0.13650000000000001</v>
      </c>
      <c r="E1046" s="13">
        <f t="shared" ca="1" si="303"/>
        <v>1.00050788</v>
      </c>
      <c r="F1046" s="13">
        <f ca="1">(TRUNC(PRODUCT($E$12:$E1045),16))</f>
        <v>1.2522335781143501</v>
      </c>
      <c r="G1046" s="13">
        <f t="shared" ca="1" si="311"/>
        <v>1.20055683729017</v>
      </c>
      <c r="H1046" s="13">
        <f t="shared" ca="1" si="304"/>
        <v>1.04304398</v>
      </c>
      <c r="I1046" s="12">
        <f t="shared" si="312"/>
        <v>1.7500000000000002E-2</v>
      </c>
      <c r="J1046" s="34">
        <f t="shared" si="313"/>
        <v>44971</v>
      </c>
      <c r="K1046" s="2">
        <f t="shared" si="314"/>
        <v>83</v>
      </c>
      <c r="L1046" s="17">
        <f t="shared" si="315"/>
        <v>83</v>
      </c>
      <c r="M1046" s="11">
        <f t="shared" si="305"/>
        <v>1.005730392</v>
      </c>
      <c r="N1046" s="11">
        <f t="shared" ca="1" si="306"/>
        <v>1.0490210310000001</v>
      </c>
      <c r="O1046" s="17">
        <f t="shared" si="316"/>
        <v>0</v>
      </c>
      <c r="P1046" s="13">
        <f t="shared" ca="1" si="307"/>
        <v>0</v>
      </c>
      <c r="Q1046" s="20">
        <f t="shared" si="308"/>
        <v>0</v>
      </c>
      <c r="R1046" s="13">
        <f t="shared" si="317"/>
        <v>0</v>
      </c>
      <c r="S1046" s="4" t="str">
        <f t="shared" si="318"/>
        <v>A+J=</v>
      </c>
      <c r="T1046" s="34">
        <f t="shared" si="319"/>
        <v>45152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42">
        <f t="shared" si="309"/>
        <v>45097</v>
      </c>
      <c r="B1047" s="72">
        <f t="shared" ca="1" si="320"/>
        <v>0</v>
      </c>
      <c r="C1047" s="6">
        <f t="shared" si="310"/>
        <v>0</v>
      </c>
      <c r="D1047" s="12">
        <f ca="1">IF(A1047&lt;$B$1,VLOOKUP(A1047,[1]DI!$A$4:$B$15000,2,FALSE),0)</f>
        <v>0.13650000000000001</v>
      </c>
      <c r="E1047" s="13">
        <f t="shared" ca="1" si="303"/>
        <v>1.00050788</v>
      </c>
      <c r="F1047" s="13">
        <f ca="1">(TRUNC(PRODUCT($E$12:$E1046),16))</f>
        <v>1.25286956250401</v>
      </c>
      <c r="G1047" s="13">
        <f t="shared" ca="1" si="311"/>
        <v>1.20055683729017</v>
      </c>
      <c r="H1047" s="13">
        <f t="shared" ca="1" si="304"/>
        <v>1.0435737199999999</v>
      </c>
      <c r="I1047" s="12">
        <f t="shared" si="312"/>
        <v>1.7500000000000002E-2</v>
      </c>
      <c r="J1047" s="34">
        <f t="shared" si="313"/>
        <v>44971</v>
      </c>
      <c r="K1047" s="2">
        <f t="shared" si="314"/>
        <v>84</v>
      </c>
      <c r="L1047" s="17">
        <f t="shared" si="315"/>
        <v>84</v>
      </c>
      <c r="M1047" s="11">
        <f t="shared" si="305"/>
        <v>1.0057996330000001</v>
      </c>
      <c r="N1047" s="11">
        <f t="shared" ca="1" si="306"/>
        <v>1.049626065</v>
      </c>
      <c r="O1047" s="17">
        <f t="shared" si="316"/>
        <v>0</v>
      </c>
      <c r="P1047" s="13">
        <f t="shared" ca="1" si="307"/>
        <v>0</v>
      </c>
      <c r="Q1047" s="20">
        <f t="shared" si="308"/>
        <v>0</v>
      </c>
      <c r="R1047" s="13">
        <f t="shared" si="317"/>
        <v>0</v>
      </c>
      <c r="S1047" s="4" t="str">
        <f t="shared" si="318"/>
        <v>A+J=</v>
      </c>
      <c r="T1047" s="34">
        <f t="shared" si="319"/>
        <v>45152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42">
        <f t="shared" si="309"/>
        <v>45098</v>
      </c>
      <c r="B1048" s="72">
        <f t="shared" ca="1" si="320"/>
        <v>0</v>
      </c>
      <c r="C1048" s="6">
        <f t="shared" si="310"/>
        <v>0</v>
      </c>
      <c r="D1048" s="12">
        <f ca="1">IF(A1048&lt;$B$1,VLOOKUP(A1048,[1]DI!$A$4:$B$15000,2,FALSE),0)</f>
        <v>0.13650000000000001</v>
      </c>
      <c r="E1048" s="13">
        <f t="shared" ca="1" si="303"/>
        <v>1.00050788</v>
      </c>
      <c r="F1048" s="13">
        <f ca="1">(TRUNC(PRODUCT($E$12:$E1047),16))</f>
        <v>1.25350586989741</v>
      </c>
      <c r="G1048" s="13">
        <f t="shared" ca="1" si="311"/>
        <v>1.20055683729017</v>
      </c>
      <c r="H1048" s="13">
        <f t="shared" ca="1" si="304"/>
        <v>1.04410373</v>
      </c>
      <c r="I1048" s="12">
        <f t="shared" si="312"/>
        <v>1.7500000000000002E-2</v>
      </c>
      <c r="J1048" s="34">
        <f t="shared" si="313"/>
        <v>44971</v>
      </c>
      <c r="K1048" s="2">
        <f t="shared" si="314"/>
        <v>85</v>
      </c>
      <c r="L1048" s="17">
        <f t="shared" si="315"/>
        <v>85</v>
      </c>
      <c r="M1048" s="11">
        <f t="shared" si="305"/>
        <v>1.005868878</v>
      </c>
      <c r="N1048" s="11">
        <f t="shared" ca="1" si="306"/>
        <v>1.050231447</v>
      </c>
      <c r="O1048" s="17">
        <f t="shared" si="316"/>
        <v>0</v>
      </c>
      <c r="P1048" s="13">
        <f t="shared" ca="1" si="307"/>
        <v>0</v>
      </c>
      <c r="Q1048" s="20">
        <f t="shared" si="308"/>
        <v>0</v>
      </c>
      <c r="R1048" s="13">
        <f t="shared" si="317"/>
        <v>0</v>
      </c>
      <c r="S1048" s="4" t="str">
        <f t="shared" si="318"/>
        <v>A+J=</v>
      </c>
      <c r="T1048" s="34">
        <f t="shared" si="319"/>
        <v>45152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42">
        <f t="shared" si="309"/>
        <v>45099</v>
      </c>
      <c r="B1049" s="72">
        <f t="shared" ca="1" si="320"/>
        <v>0</v>
      </c>
      <c r="C1049" s="6">
        <f t="shared" si="310"/>
        <v>0</v>
      </c>
      <c r="D1049" s="12">
        <f ca="1">IF(A1049&lt;$B$1,VLOOKUP(A1049,[1]DI!$A$4:$B$15000,2,FALSE),0)</f>
        <v>0.13650000000000001</v>
      </c>
      <c r="E1049" s="13">
        <f t="shared" ca="1" si="303"/>
        <v>1.00050788</v>
      </c>
      <c r="F1049" s="13">
        <f ca="1">(TRUNC(PRODUCT($E$12:$E1048),16))</f>
        <v>1.25414250045861</v>
      </c>
      <c r="G1049" s="13">
        <f t="shared" ca="1" si="311"/>
        <v>1.20055683729017</v>
      </c>
      <c r="H1049" s="13">
        <f t="shared" ca="1" si="304"/>
        <v>1.04463401</v>
      </c>
      <c r="I1049" s="12">
        <f t="shared" si="312"/>
        <v>1.7500000000000002E-2</v>
      </c>
      <c r="J1049" s="34">
        <f t="shared" si="313"/>
        <v>44971</v>
      </c>
      <c r="K1049" s="2">
        <f t="shared" si="314"/>
        <v>86</v>
      </c>
      <c r="L1049" s="17">
        <f t="shared" si="315"/>
        <v>86</v>
      </c>
      <c r="M1049" s="11">
        <f t="shared" si="305"/>
        <v>1.0059381279999999</v>
      </c>
      <c r="N1049" s="11">
        <f t="shared" ca="1" si="306"/>
        <v>1.05083718</v>
      </c>
      <c r="O1049" s="17">
        <f t="shared" si="316"/>
        <v>0</v>
      </c>
      <c r="P1049" s="13">
        <f t="shared" ca="1" si="307"/>
        <v>0</v>
      </c>
      <c r="Q1049" s="20">
        <f t="shared" si="308"/>
        <v>0</v>
      </c>
      <c r="R1049" s="13">
        <f t="shared" si="317"/>
        <v>0</v>
      </c>
      <c r="S1049" s="4" t="str">
        <f t="shared" si="318"/>
        <v>A+J=</v>
      </c>
      <c r="T1049" s="34">
        <f t="shared" si="319"/>
        <v>45152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42">
        <f t="shared" si="309"/>
        <v>45100</v>
      </c>
      <c r="B1050" s="72">
        <f t="shared" ca="1" si="320"/>
        <v>0</v>
      </c>
      <c r="C1050" s="6">
        <f t="shared" si="310"/>
        <v>0</v>
      </c>
      <c r="D1050" s="12">
        <f ca="1">IF(A1050&lt;$B$1,VLOOKUP(A1050,[1]DI!$A$4:$B$15000,2,FALSE),0)</f>
        <v>0.13650000000000001</v>
      </c>
      <c r="E1050" s="13">
        <f t="shared" ca="1" si="303"/>
        <v>1.00050788</v>
      </c>
      <c r="F1050" s="13">
        <f ca="1">(TRUNC(PRODUCT($E$12:$E1049),16))</f>
        <v>1.2547794543517501</v>
      </c>
      <c r="G1050" s="13">
        <f t="shared" ca="1" si="311"/>
        <v>1.20055683729017</v>
      </c>
      <c r="H1050" s="13">
        <f t="shared" ca="1" si="304"/>
        <v>1.0451645599999999</v>
      </c>
      <c r="I1050" s="12">
        <f t="shared" si="312"/>
        <v>1.7500000000000002E-2</v>
      </c>
      <c r="J1050" s="34">
        <f t="shared" si="313"/>
        <v>44971</v>
      </c>
      <c r="K1050" s="2">
        <f t="shared" si="314"/>
        <v>87</v>
      </c>
      <c r="L1050" s="17">
        <f t="shared" si="315"/>
        <v>87</v>
      </c>
      <c r="M1050" s="11">
        <f t="shared" si="305"/>
        <v>1.006007383</v>
      </c>
      <c r="N1050" s="11">
        <f t="shared" ca="1" si="306"/>
        <v>1.051443264</v>
      </c>
      <c r="O1050" s="17">
        <f t="shared" si="316"/>
        <v>0</v>
      </c>
      <c r="P1050" s="13">
        <f t="shared" ca="1" si="307"/>
        <v>0</v>
      </c>
      <c r="Q1050" s="20">
        <f t="shared" si="308"/>
        <v>0</v>
      </c>
      <c r="R1050" s="13">
        <f t="shared" si="317"/>
        <v>0</v>
      </c>
      <c r="S1050" s="4" t="str">
        <f t="shared" si="318"/>
        <v>A+J=</v>
      </c>
      <c r="T1050" s="34">
        <f t="shared" si="319"/>
        <v>45152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42">
        <f t="shared" si="309"/>
        <v>45101</v>
      </c>
      <c r="B1051" s="72">
        <f t="shared" ca="1" si="320"/>
        <v>0</v>
      </c>
      <c r="C1051" s="6">
        <f t="shared" si="310"/>
        <v>0</v>
      </c>
      <c r="D1051" s="12">
        <f ca="1">IF(A1051&lt;$B$1,VLOOKUP(A1051,[1]DI!$A$4:$B$15000,2,FALSE),0)</f>
        <v>0</v>
      </c>
      <c r="E1051" s="13">
        <f t="shared" ca="1" si="303"/>
        <v>1</v>
      </c>
      <c r="F1051" s="13">
        <f ca="1">(TRUNC(PRODUCT($E$12:$E1050),16))</f>
        <v>1.2554167317410201</v>
      </c>
      <c r="G1051" s="13">
        <f t="shared" ca="1" si="311"/>
        <v>1.20055683729017</v>
      </c>
      <c r="H1051" s="13">
        <f t="shared" ca="1" si="304"/>
        <v>1.04569537</v>
      </c>
      <c r="I1051" s="12">
        <f t="shared" si="312"/>
        <v>1.7500000000000002E-2</v>
      </c>
      <c r="J1051" s="34">
        <f t="shared" si="313"/>
        <v>44971</v>
      </c>
      <c r="K1051" s="2">
        <f t="shared" si="314"/>
        <v>87</v>
      </c>
      <c r="L1051" s="17">
        <f t="shared" si="315"/>
        <v>88</v>
      </c>
      <c r="M1051" s="11">
        <f t="shared" si="305"/>
        <v>1.0060766430000001</v>
      </c>
      <c r="N1051" s="11">
        <f t="shared" ca="1" si="306"/>
        <v>1.052049687</v>
      </c>
      <c r="O1051" s="17">
        <f t="shared" si="316"/>
        <v>0</v>
      </c>
      <c r="P1051" s="13">
        <f t="shared" ca="1" si="307"/>
        <v>0</v>
      </c>
      <c r="Q1051" s="20">
        <f t="shared" si="308"/>
        <v>0</v>
      </c>
      <c r="R1051" s="13">
        <f t="shared" si="317"/>
        <v>0</v>
      </c>
      <c r="S1051" s="4" t="str">
        <f t="shared" si="318"/>
        <v>A+J=</v>
      </c>
      <c r="T1051" s="34">
        <f t="shared" si="319"/>
        <v>45152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42">
        <f t="shared" si="309"/>
        <v>45102</v>
      </c>
      <c r="B1052" s="72">
        <f t="shared" ca="1" si="320"/>
        <v>0</v>
      </c>
      <c r="C1052" s="6">
        <f t="shared" si="310"/>
        <v>0</v>
      </c>
      <c r="D1052" s="12">
        <f ca="1">IF(A1052&lt;$B$1,VLOOKUP(A1052,[1]DI!$A$4:$B$15000,2,FALSE),0)</f>
        <v>0</v>
      </c>
      <c r="E1052" s="13">
        <f t="shared" ca="1" si="303"/>
        <v>1</v>
      </c>
      <c r="F1052" s="13">
        <f ca="1">(TRUNC(PRODUCT($E$12:$E1051),16))</f>
        <v>1.2554167317410201</v>
      </c>
      <c r="G1052" s="13">
        <f t="shared" ca="1" si="311"/>
        <v>1.20055683729017</v>
      </c>
      <c r="H1052" s="13">
        <f t="shared" ca="1" si="304"/>
        <v>1.04569537</v>
      </c>
      <c r="I1052" s="12">
        <f t="shared" si="312"/>
        <v>1.7500000000000002E-2</v>
      </c>
      <c r="J1052" s="34">
        <f t="shared" si="313"/>
        <v>44971</v>
      </c>
      <c r="K1052" s="2">
        <f t="shared" si="314"/>
        <v>87</v>
      </c>
      <c r="L1052" s="17">
        <f t="shared" si="315"/>
        <v>88</v>
      </c>
      <c r="M1052" s="11">
        <f t="shared" si="305"/>
        <v>1.0060766430000001</v>
      </c>
      <c r="N1052" s="11">
        <f t="shared" ca="1" si="306"/>
        <v>1.052049687</v>
      </c>
      <c r="O1052" s="17">
        <f t="shared" si="316"/>
        <v>0</v>
      </c>
      <c r="P1052" s="13">
        <f t="shared" ca="1" si="307"/>
        <v>0</v>
      </c>
      <c r="Q1052" s="20">
        <f t="shared" si="308"/>
        <v>0</v>
      </c>
      <c r="R1052" s="13">
        <f t="shared" si="317"/>
        <v>0</v>
      </c>
      <c r="S1052" s="4" t="str">
        <f t="shared" si="318"/>
        <v>A+J=</v>
      </c>
      <c r="T1052" s="34">
        <f t="shared" si="319"/>
        <v>45152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42">
        <f t="shared" si="309"/>
        <v>45103</v>
      </c>
      <c r="B1053" s="72">
        <f t="shared" ca="1" si="320"/>
        <v>0</v>
      </c>
      <c r="C1053" s="6">
        <f t="shared" si="310"/>
        <v>0</v>
      </c>
      <c r="D1053" s="12">
        <f ca="1">IF(A1053&lt;$B$1,VLOOKUP(A1053,[1]DI!$A$4:$B$15000,2,FALSE),0)</f>
        <v>0.13650000000000001</v>
      </c>
      <c r="E1053" s="13">
        <f t="shared" ca="1" si="303"/>
        <v>1.00050788</v>
      </c>
      <c r="F1053" s="13">
        <f ca="1">(TRUNC(PRODUCT($E$12:$E1052),16))</f>
        <v>1.2554167317410201</v>
      </c>
      <c r="G1053" s="13">
        <f t="shared" ca="1" si="311"/>
        <v>1.20055683729017</v>
      </c>
      <c r="H1053" s="13">
        <f t="shared" ca="1" si="304"/>
        <v>1.04569537</v>
      </c>
      <c r="I1053" s="12">
        <f t="shared" si="312"/>
        <v>1.7500000000000002E-2</v>
      </c>
      <c r="J1053" s="34">
        <f t="shared" si="313"/>
        <v>44971</v>
      </c>
      <c r="K1053" s="2">
        <f t="shared" si="314"/>
        <v>88</v>
      </c>
      <c r="L1053" s="17">
        <f t="shared" si="315"/>
        <v>88</v>
      </c>
      <c r="M1053" s="11">
        <f t="shared" si="305"/>
        <v>1.0060766430000001</v>
      </c>
      <c r="N1053" s="11">
        <f t="shared" ca="1" si="306"/>
        <v>1.052049687</v>
      </c>
      <c r="O1053" s="17">
        <f t="shared" si="316"/>
        <v>0</v>
      </c>
      <c r="P1053" s="13">
        <f t="shared" ca="1" si="307"/>
        <v>0</v>
      </c>
      <c r="Q1053" s="20">
        <f t="shared" si="308"/>
        <v>0</v>
      </c>
      <c r="R1053" s="13">
        <f t="shared" si="317"/>
        <v>0</v>
      </c>
      <c r="S1053" s="4" t="str">
        <f t="shared" si="318"/>
        <v>A+J=</v>
      </c>
      <c r="T1053" s="34">
        <f t="shared" si="319"/>
        <v>45152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42">
        <f t="shared" si="309"/>
        <v>45104</v>
      </c>
      <c r="B1054" s="72">
        <f t="shared" ca="1" si="320"/>
        <v>0</v>
      </c>
      <c r="C1054" s="6">
        <f t="shared" si="310"/>
        <v>0</v>
      </c>
      <c r="D1054" s="12">
        <f ca="1">IF(A1054&lt;$B$1,VLOOKUP(A1054,[1]DI!$A$4:$B$15000,2,FALSE),0)</f>
        <v>0.13650000000000001</v>
      </c>
      <c r="E1054" s="13">
        <f t="shared" ca="1" si="303"/>
        <v>1.00050788</v>
      </c>
      <c r="F1054" s="13">
        <f ca="1">(TRUNC(PRODUCT($E$12:$E1053),16))</f>
        <v>1.2560543327907401</v>
      </c>
      <c r="G1054" s="13">
        <f t="shared" ca="1" si="311"/>
        <v>1.20055683729017</v>
      </c>
      <c r="H1054" s="13">
        <f t="shared" ca="1" si="304"/>
        <v>1.04622646</v>
      </c>
      <c r="I1054" s="12">
        <f t="shared" si="312"/>
        <v>1.7500000000000002E-2</v>
      </c>
      <c r="J1054" s="34">
        <f t="shared" si="313"/>
        <v>44971</v>
      </c>
      <c r="K1054" s="2">
        <f t="shared" si="314"/>
        <v>89</v>
      </c>
      <c r="L1054" s="17">
        <f t="shared" si="315"/>
        <v>89</v>
      </c>
      <c r="M1054" s="11">
        <f t="shared" si="305"/>
        <v>1.0061459079999999</v>
      </c>
      <c r="N1054" s="11">
        <f t="shared" ca="1" si="306"/>
        <v>1.052656472</v>
      </c>
      <c r="O1054" s="17">
        <f t="shared" si="316"/>
        <v>0</v>
      </c>
      <c r="P1054" s="13">
        <f t="shared" ca="1" si="307"/>
        <v>0</v>
      </c>
      <c r="Q1054" s="20">
        <f t="shared" si="308"/>
        <v>0</v>
      </c>
      <c r="R1054" s="13">
        <f t="shared" si="317"/>
        <v>0</v>
      </c>
      <c r="S1054" s="4" t="str">
        <f t="shared" si="318"/>
        <v>A+J=</v>
      </c>
      <c r="T1054" s="34">
        <f t="shared" si="319"/>
        <v>45152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42">
        <f t="shared" si="309"/>
        <v>45105</v>
      </c>
      <c r="B1055" s="72">
        <f t="shared" ca="1" si="320"/>
        <v>0</v>
      </c>
      <c r="C1055" s="6">
        <f t="shared" si="310"/>
        <v>0</v>
      </c>
      <c r="D1055" s="12">
        <f ca="1">IF(A1055&lt;$B$1,VLOOKUP(A1055,[1]DI!$A$4:$B$15000,2,FALSE),0)</f>
        <v>0.13650000000000001</v>
      </c>
      <c r="E1055" s="13">
        <f t="shared" ca="1" si="303"/>
        <v>1.00050788</v>
      </c>
      <c r="F1055" s="13">
        <f ca="1">(TRUNC(PRODUCT($E$12:$E1054),16))</f>
        <v>1.2566922576652799</v>
      </c>
      <c r="G1055" s="13">
        <f t="shared" ca="1" si="311"/>
        <v>1.20055683729017</v>
      </c>
      <c r="H1055" s="13">
        <f t="shared" ca="1" si="304"/>
        <v>1.0467578200000001</v>
      </c>
      <c r="I1055" s="12">
        <f t="shared" si="312"/>
        <v>1.7500000000000002E-2</v>
      </c>
      <c r="J1055" s="34">
        <f t="shared" si="313"/>
        <v>44971</v>
      </c>
      <c r="K1055" s="2">
        <f t="shared" si="314"/>
        <v>90</v>
      </c>
      <c r="L1055" s="17">
        <f t="shared" si="315"/>
        <v>90</v>
      </c>
      <c r="M1055" s="11">
        <f t="shared" si="305"/>
        <v>1.0062151770000001</v>
      </c>
      <c r="N1055" s="11">
        <f t="shared" ca="1" si="306"/>
        <v>1.0532636049999999</v>
      </c>
      <c r="O1055" s="17">
        <f t="shared" si="316"/>
        <v>0</v>
      </c>
      <c r="P1055" s="13">
        <f t="shared" ca="1" si="307"/>
        <v>0</v>
      </c>
      <c r="Q1055" s="20">
        <f t="shared" si="308"/>
        <v>0</v>
      </c>
      <c r="R1055" s="13">
        <f t="shared" si="317"/>
        <v>0</v>
      </c>
      <c r="S1055" s="4" t="str">
        <f t="shared" si="318"/>
        <v>A+J=</v>
      </c>
      <c r="T1055" s="34">
        <f t="shared" si="319"/>
        <v>45152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42">
        <f t="shared" si="309"/>
        <v>45106</v>
      </c>
      <c r="B1056" s="72">
        <f t="shared" ca="1" si="320"/>
        <v>0</v>
      </c>
      <c r="C1056" s="6">
        <f t="shared" si="310"/>
        <v>0</v>
      </c>
      <c r="D1056" s="12">
        <f ca="1">IF(A1056&lt;$B$1,VLOOKUP(A1056,[1]DI!$A$4:$B$15000,2,FALSE),0)</f>
        <v>0.13650000000000001</v>
      </c>
      <c r="E1056" s="13">
        <f t="shared" ca="1" si="303"/>
        <v>1.00050788</v>
      </c>
      <c r="F1056" s="13">
        <f ca="1">(TRUNC(PRODUCT($E$12:$E1055),16))</f>
        <v>1.2573305065291001</v>
      </c>
      <c r="G1056" s="13">
        <f t="shared" ca="1" si="311"/>
        <v>1.20055683729017</v>
      </c>
      <c r="H1056" s="13">
        <f t="shared" ca="1" si="304"/>
        <v>1.0472894500000001</v>
      </c>
      <c r="I1056" s="12">
        <f t="shared" si="312"/>
        <v>1.7500000000000002E-2</v>
      </c>
      <c r="J1056" s="34">
        <f t="shared" si="313"/>
        <v>44971</v>
      </c>
      <c r="K1056" s="2">
        <f t="shared" si="314"/>
        <v>91</v>
      </c>
      <c r="L1056" s="17">
        <f t="shared" si="315"/>
        <v>91</v>
      </c>
      <c r="M1056" s="11">
        <f t="shared" si="305"/>
        <v>1.006284451</v>
      </c>
      <c r="N1056" s="11">
        <f t="shared" ca="1" si="306"/>
        <v>1.053871089</v>
      </c>
      <c r="O1056" s="17">
        <f t="shared" si="316"/>
        <v>0</v>
      </c>
      <c r="P1056" s="13">
        <f t="shared" ca="1" si="307"/>
        <v>0</v>
      </c>
      <c r="Q1056" s="20">
        <f t="shared" si="308"/>
        <v>0</v>
      </c>
      <c r="R1056" s="13">
        <f t="shared" si="317"/>
        <v>0</v>
      </c>
      <c r="S1056" s="4" t="str">
        <f t="shared" si="318"/>
        <v>A+J=</v>
      </c>
      <c r="T1056" s="34">
        <f t="shared" si="319"/>
        <v>45152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42">
        <f t="shared" si="309"/>
        <v>45107</v>
      </c>
      <c r="B1057" s="72">
        <f t="shared" ca="1" si="320"/>
        <v>0</v>
      </c>
      <c r="C1057" s="6">
        <f t="shared" si="310"/>
        <v>0</v>
      </c>
      <c r="D1057" s="12">
        <f ca="1">IF(A1057&lt;$B$1,VLOOKUP(A1057,[1]DI!$A$4:$B$15000,2,FALSE),0)</f>
        <v>0.13650000000000001</v>
      </c>
      <c r="E1057" s="13">
        <f t="shared" ca="1" si="303"/>
        <v>1.00050788</v>
      </c>
      <c r="F1057" s="13">
        <f ca="1">(TRUNC(PRODUCT($E$12:$E1056),16))</f>
        <v>1.25796907954676</v>
      </c>
      <c r="G1057" s="13">
        <f t="shared" ca="1" si="311"/>
        <v>1.20055683729017</v>
      </c>
      <c r="H1057" s="13">
        <f t="shared" ca="1" si="304"/>
        <v>1.04782134</v>
      </c>
      <c r="I1057" s="12">
        <f t="shared" si="312"/>
        <v>1.7500000000000002E-2</v>
      </c>
      <c r="J1057" s="34">
        <f t="shared" si="313"/>
        <v>44971</v>
      </c>
      <c r="K1057" s="2">
        <f t="shared" si="314"/>
        <v>92</v>
      </c>
      <c r="L1057" s="17">
        <f t="shared" si="315"/>
        <v>92</v>
      </c>
      <c r="M1057" s="11">
        <f t="shared" si="305"/>
        <v>1.0063537300000001</v>
      </c>
      <c r="N1057" s="11">
        <f t="shared" ca="1" si="306"/>
        <v>1.0544789139999999</v>
      </c>
      <c r="O1057" s="17">
        <f t="shared" si="316"/>
        <v>0</v>
      </c>
      <c r="P1057" s="13">
        <f t="shared" ca="1" si="307"/>
        <v>0</v>
      </c>
      <c r="Q1057" s="20">
        <f t="shared" si="308"/>
        <v>0</v>
      </c>
      <c r="R1057" s="13">
        <f t="shared" si="317"/>
        <v>0</v>
      </c>
      <c r="S1057" s="4" t="str">
        <f t="shared" si="318"/>
        <v>A+J=</v>
      </c>
      <c r="T1057" s="34">
        <f t="shared" si="319"/>
        <v>45152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42">
        <f t="shared" si="309"/>
        <v>45108</v>
      </c>
      <c r="B1058" s="72">
        <f t="shared" ca="1" si="320"/>
        <v>0</v>
      </c>
      <c r="C1058" s="6">
        <f t="shared" si="310"/>
        <v>0</v>
      </c>
      <c r="D1058" s="12">
        <f ca="1">IF(A1058&lt;$B$1,VLOOKUP(A1058,[1]DI!$A$4:$B$15000,2,FALSE),0)</f>
        <v>0</v>
      </c>
      <c r="E1058" s="13">
        <f t="shared" ca="1" si="303"/>
        <v>1</v>
      </c>
      <c r="F1058" s="13">
        <f ca="1">(TRUNC(PRODUCT($E$12:$E1057),16))</f>
        <v>1.25860797688288</v>
      </c>
      <c r="G1058" s="13">
        <f t="shared" ca="1" si="311"/>
        <v>1.20055683729017</v>
      </c>
      <c r="H1058" s="13">
        <f t="shared" ca="1" si="304"/>
        <v>1.0483535100000001</v>
      </c>
      <c r="I1058" s="12">
        <f t="shared" si="312"/>
        <v>1.7500000000000002E-2</v>
      </c>
      <c r="J1058" s="34">
        <f t="shared" si="313"/>
        <v>44971</v>
      </c>
      <c r="K1058" s="2">
        <f t="shared" si="314"/>
        <v>92</v>
      </c>
      <c r="L1058" s="17">
        <f t="shared" si="315"/>
        <v>93</v>
      </c>
      <c r="M1058" s="11">
        <f t="shared" si="305"/>
        <v>1.006423013</v>
      </c>
      <c r="N1058" s="11">
        <f t="shared" ca="1" si="306"/>
        <v>1.055087098</v>
      </c>
      <c r="O1058" s="17">
        <f t="shared" si="316"/>
        <v>0</v>
      </c>
      <c r="P1058" s="13">
        <f t="shared" ca="1" si="307"/>
        <v>0</v>
      </c>
      <c r="Q1058" s="20">
        <f t="shared" si="308"/>
        <v>0</v>
      </c>
      <c r="R1058" s="13">
        <f t="shared" si="317"/>
        <v>0</v>
      </c>
      <c r="S1058" s="4" t="str">
        <f t="shared" si="318"/>
        <v>A+J=</v>
      </c>
      <c r="T1058" s="34">
        <f t="shared" si="319"/>
        <v>45152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42">
        <f t="shared" si="309"/>
        <v>45109</v>
      </c>
      <c r="B1059" s="72">
        <f t="shared" ca="1" si="320"/>
        <v>0</v>
      </c>
      <c r="C1059" s="6">
        <f t="shared" si="310"/>
        <v>0</v>
      </c>
      <c r="D1059" s="12">
        <f ca="1">IF(A1059&lt;$B$1,VLOOKUP(A1059,[1]DI!$A$4:$B$15000,2,FALSE),0)</f>
        <v>0</v>
      </c>
      <c r="E1059" s="13">
        <f t="shared" ca="1" si="303"/>
        <v>1</v>
      </c>
      <c r="F1059" s="13">
        <f ca="1">(TRUNC(PRODUCT($E$12:$E1058),16))</f>
        <v>1.25860797688288</v>
      </c>
      <c r="G1059" s="13">
        <f t="shared" ca="1" si="311"/>
        <v>1.20055683729017</v>
      </c>
      <c r="H1059" s="13">
        <f t="shared" ca="1" si="304"/>
        <v>1.0483535100000001</v>
      </c>
      <c r="I1059" s="12">
        <f t="shared" si="312"/>
        <v>1.7500000000000002E-2</v>
      </c>
      <c r="J1059" s="34">
        <f t="shared" si="313"/>
        <v>44971</v>
      </c>
      <c r="K1059" s="2">
        <f t="shared" si="314"/>
        <v>92</v>
      </c>
      <c r="L1059" s="17">
        <f t="shared" si="315"/>
        <v>93</v>
      </c>
      <c r="M1059" s="11">
        <f t="shared" si="305"/>
        <v>1.006423013</v>
      </c>
      <c r="N1059" s="11">
        <f t="shared" ca="1" si="306"/>
        <v>1.055087098</v>
      </c>
      <c r="O1059" s="17">
        <f t="shared" si="316"/>
        <v>0</v>
      </c>
      <c r="P1059" s="13">
        <f t="shared" ca="1" si="307"/>
        <v>0</v>
      </c>
      <c r="Q1059" s="20">
        <f t="shared" si="308"/>
        <v>0</v>
      </c>
      <c r="R1059" s="13">
        <f t="shared" si="317"/>
        <v>0</v>
      </c>
      <c r="S1059" s="4" t="str">
        <f t="shared" si="318"/>
        <v>A+J=</v>
      </c>
      <c r="T1059" s="34">
        <f t="shared" si="319"/>
        <v>45152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42">
        <f t="shared" si="309"/>
        <v>45110</v>
      </c>
      <c r="B1060" s="72">
        <f t="shared" ca="1" si="320"/>
        <v>0</v>
      </c>
      <c r="C1060" s="6">
        <f t="shared" si="310"/>
        <v>0</v>
      </c>
      <c r="D1060" s="12">
        <f ca="1">IF(A1060&lt;$B$1,VLOOKUP(A1060,[1]DI!$A$4:$B$15000,2,FALSE),0)</f>
        <v>0.13650000000000001</v>
      </c>
      <c r="E1060" s="13">
        <f t="shared" ca="1" si="303"/>
        <v>1.00050788</v>
      </c>
      <c r="F1060" s="13">
        <f ca="1">(TRUNC(PRODUCT($E$12:$E1059),16))</f>
        <v>1.25860797688288</v>
      </c>
      <c r="G1060" s="13">
        <f t="shared" ca="1" si="311"/>
        <v>1.20055683729017</v>
      </c>
      <c r="H1060" s="13">
        <f t="shared" ca="1" si="304"/>
        <v>1.0483535100000001</v>
      </c>
      <c r="I1060" s="12">
        <f t="shared" si="312"/>
        <v>1.7500000000000002E-2</v>
      </c>
      <c r="J1060" s="34">
        <f t="shared" si="313"/>
        <v>44971</v>
      </c>
      <c r="K1060" s="2">
        <f t="shared" si="314"/>
        <v>93</v>
      </c>
      <c r="L1060" s="17">
        <f t="shared" si="315"/>
        <v>93</v>
      </c>
      <c r="M1060" s="11">
        <f t="shared" si="305"/>
        <v>1.006423013</v>
      </c>
      <c r="N1060" s="11">
        <f t="shared" ca="1" si="306"/>
        <v>1.055087098</v>
      </c>
      <c r="O1060" s="17">
        <f t="shared" si="316"/>
        <v>0</v>
      </c>
      <c r="P1060" s="13">
        <f t="shared" ca="1" si="307"/>
        <v>0</v>
      </c>
      <c r="Q1060" s="20">
        <f t="shared" si="308"/>
        <v>0</v>
      </c>
      <c r="R1060" s="13">
        <f t="shared" si="317"/>
        <v>0</v>
      </c>
      <c r="S1060" s="4" t="str">
        <f t="shared" si="318"/>
        <v>A+J=</v>
      </c>
      <c r="T1060" s="34">
        <f t="shared" si="319"/>
        <v>45152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42">
        <f t="shared" si="309"/>
        <v>45111</v>
      </c>
      <c r="B1061" s="72">
        <f t="shared" ca="1" si="320"/>
        <v>0</v>
      </c>
      <c r="C1061" s="6">
        <f t="shared" si="310"/>
        <v>0</v>
      </c>
      <c r="D1061" s="12">
        <f ca="1">IF(A1061&lt;$B$1,VLOOKUP(A1061,[1]DI!$A$4:$B$15000,2,FALSE),0)</f>
        <v>0.13650000000000001</v>
      </c>
      <c r="E1061" s="13">
        <f t="shared" ca="1" si="303"/>
        <v>1.00050788</v>
      </c>
      <c r="F1061" s="13">
        <f ca="1">(TRUNC(PRODUCT($E$12:$E1060),16))</f>
        <v>1.25924719870218</v>
      </c>
      <c r="G1061" s="13">
        <f t="shared" ca="1" si="311"/>
        <v>1.20055683729017</v>
      </c>
      <c r="H1061" s="13">
        <f t="shared" ca="1" si="304"/>
        <v>1.0488859500000001</v>
      </c>
      <c r="I1061" s="12">
        <f t="shared" si="312"/>
        <v>1.7500000000000002E-2</v>
      </c>
      <c r="J1061" s="34">
        <f t="shared" si="313"/>
        <v>44971</v>
      </c>
      <c r="K1061" s="2">
        <f t="shared" si="314"/>
        <v>94</v>
      </c>
      <c r="L1061" s="17">
        <f t="shared" si="315"/>
        <v>94</v>
      </c>
      <c r="M1061" s="11">
        <f t="shared" si="305"/>
        <v>1.0064923020000001</v>
      </c>
      <c r="N1061" s="11">
        <f t="shared" ca="1" si="306"/>
        <v>1.0556956340000001</v>
      </c>
      <c r="O1061" s="17">
        <f t="shared" si="316"/>
        <v>0</v>
      </c>
      <c r="P1061" s="13">
        <f t="shared" ca="1" si="307"/>
        <v>0</v>
      </c>
      <c r="Q1061" s="20">
        <f t="shared" si="308"/>
        <v>0</v>
      </c>
      <c r="R1061" s="13">
        <f t="shared" si="317"/>
        <v>0</v>
      </c>
      <c r="S1061" s="4" t="str">
        <f t="shared" si="318"/>
        <v>A+J=</v>
      </c>
      <c r="T1061" s="34">
        <f t="shared" si="319"/>
        <v>45152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42">
        <f t="shared" si="309"/>
        <v>45112</v>
      </c>
      <c r="B1062" s="72">
        <f t="shared" ca="1" si="320"/>
        <v>0</v>
      </c>
      <c r="C1062" s="6">
        <f t="shared" si="310"/>
        <v>0</v>
      </c>
      <c r="D1062" s="12">
        <f ca="1">IF(A1062&lt;$B$1,VLOOKUP(A1062,[1]DI!$A$4:$B$15000,2,FALSE),0)</f>
        <v>0.13650000000000001</v>
      </c>
      <c r="E1062" s="13">
        <f t="shared" ca="1" si="303"/>
        <v>1.00050788</v>
      </c>
      <c r="F1062" s="13">
        <f ca="1">(TRUNC(PRODUCT($E$12:$E1061),16))</f>
        <v>1.25988674516945</v>
      </c>
      <c r="G1062" s="13">
        <f t="shared" ca="1" si="311"/>
        <v>1.20055683729017</v>
      </c>
      <c r="H1062" s="13">
        <f t="shared" ca="1" si="304"/>
        <v>1.0494186599999999</v>
      </c>
      <c r="I1062" s="12">
        <f t="shared" si="312"/>
        <v>1.7500000000000002E-2</v>
      </c>
      <c r="J1062" s="34">
        <f t="shared" si="313"/>
        <v>44971</v>
      </c>
      <c r="K1062" s="2">
        <f t="shared" si="314"/>
        <v>95</v>
      </c>
      <c r="L1062" s="17">
        <f t="shared" si="315"/>
        <v>95</v>
      </c>
      <c r="M1062" s="11">
        <f t="shared" si="305"/>
        <v>1.006561595</v>
      </c>
      <c r="N1062" s="11">
        <f t="shared" ca="1" si="306"/>
        <v>1.0563045200000001</v>
      </c>
      <c r="O1062" s="17">
        <f t="shared" si="316"/>
        <v>0</v>
      </c>
      <c r="P1062" s="13">
        <f t="shared" ca="1" si="307"/>
        <v>0</v>
      </c>
      <c r="Q1062" s="20">
        <f t="shared" si="308"/>
        <v>0</v>
      </c>
      <c r="R1062" s="13">
        <f t="shared" si="317"/>
        <v>0</v>
      </c>
      <c r="S1062" s="4" t="str">
        <f t="shared" si="318"/>
        <v>A+J=</v>
      </c>
      <c r="T1062" s="34">
        <f t="shared" si="319"/>
        <v>45152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42">
        <f t="shared" si="309"/>
        <v>45113</v>
      </c>
      <c r="B1063" s="72">
        <f t="shared" ca="1" si="320"/>
        <v>0</v>
      </c>
      <c r="C1063" s="6">
        <f t="shared" si="310"/>
        <v>0</v>
      </c>
      <c r="D1063" s="12">
        <f ca="1">IF(A1063&lt;$B$1,VLOOKUP(A1063,[1]DI!$A$4:$B$15000,2,FALSE),0)</f>
        <v>0.13650000000000001</v>
      </c>
      <c r="E1063" s="13">
        <f t="shared" ca="1" si="303"/>
        <v>1.00050788</v>
      </c>
      <c r="F1063" s="13">
        <f ca="1">(TRUNC(PRODUCT($E$12:$E1062),16))</f>
        <v>1.2605266164495901</v>
      </c>
      <c r="G1063" s="13">
        <f t="shared" ca="1" si="311"/>
        <v>1.20055683729017</v>
      </c>
      <c r="H1063" s="13">
        <f t="shared" ca="1" si="304"/>
        <v>1.04995164</v>
      </c>
      <c r="I1063" s="12">
        <f t="shared" si="312"/>
        <v>1.7500000000000002E-2</v>
      </c>
      <c r="J1063" s="34">
        <f t="shared" si="313"/>
        <v>44971</v>
      </c>
      <c r="K1063" s="2">
        <f t="shared" si="314"/>
        <v>96</v>
      </c>
      <c r="L1063" s="17">
        <f t="shared" si="315"/>
        <v>96</v>
      </c>
      <c r="M1063" s="11">
        <f t="shared" si="305"/>
        <v>1.0066308930000001</v>
      </c>
      <c r="N1063" s="11">
        <f t="shared" ca="1" si="306"/>
        <v>1.056913757</v>
      </c>
      <c r="O1063" s="17">
        <f t="shared" si="316"/>
        <v>0</v>
      </c>
      <c r="P1063" s="13">
        <f t="shared" ca="1" si="307"/>
        <v>0</v>
      </c>
      <c r="Q1063" s="20">
        <f t="shared" si="308"/>
        <v>0</v>
      </c>
      <c r="R1063" s="13">
        <f t="shared" si="317"/>
        <v>0</v>
      </c>
      <c r="S1063" s="4" t="str">
        <f t="shared" si="318"/>
        <v>A+J=</v>
      </c>
      <c r="T1063" s="34">
        <f t="shared" si="319"/>
        <v>45152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42">
        <f t="shared" si="309"/>
        <v>45114</v>
      </c>
      <c r="B1064" s="72">
        <f t="shared" ca="1" si="320"/>
        <v>0</v>
      </c>
      <c r="C1064" s="6">
        <f t="shared" si="310"/>
        <v>0</v>
      </c>
      <c r="D1064" s="12">
        <f ca="1">IF(A1064&lt;$B$1,VLOOKUP(A1064,[1]DI!$A$4:$B$15000,2,FALSE),0)</f>
        <v>0.13650000000000001</v>
      </c>
      <c r="E1064" s="13">
        <f t="shared" ca="1" si="303"/>
        <v>1.00050788</v>
      </c>
      <c r="F1064" s="13">
        <f ca="1">(TRUNC(PRODUCT($E$12:$E1063),16))</f>
        <v>1.2611668127075499</v>
      </c>
      <c r="G1064" s="13">
        <f t="shared" ca="1" si="311"/>
        <v>1.20055683729017</v>
      </c>
      <c r="H1064" s="13">
        <f t="shared" ca="1" si="304"/>
        <v>1.0504848899999999</v>
      </c>
      <c r="I1064" s="12">
        <f t="shared" si="312"/>
        <v>1.7500000000000002E-2</v>
      </c>
      <c r="J1064" s="34">
        <f t="shared" si="313"/>
        <v>44971</v>
      </c>
      <c r="K1064" s="2">
        <f t="shared" si="314"/>
        <v>97</v>
      </c>
      <c r="L1064" s="17">
        <f t="shared" si="315"/>
        <v>97</v>
      </c>
      <c r="M1064" s="11">
        <f t="shared" si="305"/>
        <v>1.0067001950000001</v>
      </c>
      <c r="N1064" s="11">
        <f t="shared" ca="1" si="306"/>
        <v>1.057523344</v>
      </c>
      <c r="O1064" s="17">
        <f t="shared" si="316"/>
        <v>0</v>
      </c>
      <c r="P1064" s="13">
        <f t="shared" ca="1" si="307"/>
        <v>0</v>
      </c>
      <c r="Q1064" s="20">
        <f t="shared" si="308"/>
        <v>0</v>
      </c>
      <c r="R1064" s="13">
        <f t="shared" si="317"/>
        <v>0</v>
      </c>
      <c r="S1064" s="4" t="str">
        <f t="shared" si="318"/>
        <v>A+J=</v>
      </c>
      <c r="T1064" s="34">
        <f t="shared" si="319"/>
        <v>45152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42">
        <f t="shared" si="309"/>
        <v>45115</v>
      </c>
      <c r="B1065" s="72">
        <f t="shared" ca="1" si="320"/>
        <v>0</v>
      </c>
      <c r="C1065" s="6">
        <f t="shared" si="310"/>
        <v>0</v>
      </c>
      <c r="D1065" s="12">
        <f ca="1">IF(A1065&lt;$B$1,VLOOKUP(A1065,[1]DI!$A$4:$B$15000,2,FALSE),0)</f>
        <v>0</v>
      </c>
      <c r="E1065" s="13">
        <f t="shared" ca="1" si="303"/>
        <v>1</v>
      </c>
      <c r="F1065" s="13">
        <f ca="1">(TRUNC(PRODUCT($E$12:$E1064),16))</f>
        <v>1.26180733410839</v>
      </c>
      <c r="G1065" s="13">
        <f t="shared" ca="1" si="311"/>
        <v>1.20055683729017</v>
      </c>
      <c r="H1065" s="13">
        <f t="shared" ca="1" si="304"/>
        <v>1.05101841</v>
      </c>
      <c r="I1065" s="12">
        <f t="shared" si="312"/>
        <v>1.7500000000000002E-2</v>
      </c>
      <c r="J1065" s="34">
        <f t="shared" si="313"/>
        <v>44971</v>
      </c>
      <c r="K1065" s="2">
        <f t="shared" si="314"/>
        <v>97</v>
      </c>
      <c r="L1065" s="17">
        <f t="shared" si="315"/>
        <v>98</v>
      </c>
      <c r="M1065" s="11">
        <f t="shared" si="305"/>
        <v>1.0067695029999999</v>
      </c>
      <c r="N1065" s="11">
        <f t="shared" ca="1" si="306"/>
        <v>1.058133282</v>
      </c>
      <c r="O1065" s="17">
        <f t="shared" si="316"/>
        <v>0</v>
      </c>
      <c r="P1065" s="13">
        <f t="shared" ca="1" si="307"/>
        <v>0</v>
      </c>
      <c r="Q1065" s="20">
        <f t="shared" si="308"/>
        <v>0</v>
      </c>
      <c r="R1065" s="13">
        <f t="shared" si="317"/>
        <v>0</v>
      </c>
      <c r="S1065" s="4" t="str">
        <f t="shared" si="318"/>
        <v>A+J=</v>
      </c>
      <c r="T1065" s="34">
        <f t="shared" si="319"/>
        <v>45152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42">
        <f t="shared" si="309"/>
        <v>45116</v>
      </c>
      <c r="B1066" s="72">
        <f t="shared" ca="1" si="320"/>
        <v>0</v>
      </c>
      <c r="C1066" s="6">
        <f t="shared" si="310"/>
        <v>0</v>
      </c>
      <c r="D1066" s="12">
        <f ca="1">IF(A1066&lt;$B$1,VLOOKUP(A1066,[1]DI!$A$4:$B$15000,2,FALSE),0)</f>
        <v>0</v>
      </c>
      <c r="E1066" s="13">
        <f t="shared" ca="1" si="303"/>
        <v>1</v>
      </c>
      <c r="F1066" s="13">
        <f ca="1">(TRUNC(PRODUCT($E$12:$E1065),16))</f>
        <v>1.26180733410839</v>
      </c>
      <c r="G1066" s="13">
        <f t="shared" ca="1" si="311"/>
        <v>1.20055683729017</v>
      </c>
      <c r="H1066" s="13">
        <f t="shared" ca="1" si="304"/>
        <v>1.05101841</v>
      </c>
      <c r="I1066" s="12">
        <f t="shared" si="312"/>
        <v>1.7500000000000002E-2</v>
      </c>
      <c r="J1066" s="34">
        <f t="shared" si="313"/>
        <v>44971</v>
      </c>
      <c r="K1066" s="2">
        <f t="shared" si="314"/>
        <v>97</v>
      </c>
      <c r="L1066" s="17">
        <f t="shared" si="315"/>
        <v>98</v>
      </c>
      <c r="M1066" s="11">
        <f t="shared" si="305"/>
        <v>1.0067695029999999</v>
      </c>
      <c r="N1066" s="11">
        <f t="shared" ca="1" si="306"/>
        <v>1.058133282</v>
      </c>
      <c r="O1066" s="17">
        <f t="shared" si="316"/>
        <v>0</v>
      </c>
      <c r="P1066" s="13">
        <f t="shared" ca="1" si="307"/>
        <v>0</v>
      </c>
      <c r="Q1066" s="20">
        <f t="shared" si="308"/>
        <v>0</v>
      </c>
      <c r="R1066" s="13">
        <f t="shared" si="317"/>
        <v>0</v>
      </c>
      <c r="S1066" s="4" t="str">
        <f t="shared" si="318"/>
        <v>A+J=</v>
      </c>
      <c r="T1066" s="34">
        <f t="shared" si="319"/>
        <v>45152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42">
        <f t="shared" si="309"/>
        <v>45117</v>
      </c>
      <c r="B1067" s="72">
        <f t="shared" ca="1" si="320"/>
        <v>0</v>
      </c>
      <c r="C1067" s="6">
        <f t="shared" si="310"/>
        <v>0</v>
      </c>
      <c r="D1067" s="12">
        <f ca="1">IF(A1067&lt;$B$1,VLOOKUP(A1067,[1]DI!$A$4:$B$15000,2,FALSE),0)</f>
        <v>0.13650000000000001</v>
      </c>
      <c r="E1067" s="13">
        <f t="shared" ca="1" si="303"/>
        <v>1.00050788</v>
      </c>
      <c r="F1067" s="13">
        <f ca="1">(TRUNC(PRODUCT($E$12:$E1066),16))</f>
        <v>1.26180733410839</v>
      </c>
      <c r="G1067" s="13">
        <f t="shared" ca="1" si="311"/>
        <v>1.20055683729017</v>
      </c>
      <c r="H1067" s="13">
        <f t="shared" ca="1" si="304"/>
        <v>1.05101841</v>
      </c>
      <c r="I1067" s="12">
        <f t="shared" si="312"/>
        <v>1.7500000000000002E-2</v>
      </c>
      <c r="J1067" s="34">
        <f t="shared" si="313"/>
        <v>44971</v>
      </c>
      <c r="K1067" s="2">
        <f t="shared" si="314"/>
        <v>98</v>
      </c>
      <c r="L1067" s="17">
        <f t="shared" si="315"/>
        <v>98</v>
      </c>
      <c r="M1067" s="11">
        <f t="shared" si="305"/>
        <v>1.0067695029999999</v>
      </c>
      <c r="N1067" s="11">
        <f t="shared" ca="1" si="306"/>
        <v>1.058133282</v>
      </c>
      <c r="O1067" s="17">
        <f t="shared" si="316"/>
        <v>0</v>
      </c>
      <c r="P1067" s="13">
        <f t="shared" ca="1" si="307"/>
        <v>0</v>
      </c>
      <c r="Q1067" s="20">
        <f t="shared" si="308"/>
        <v>0</v>
      </c>
      <c r="R1067" s="13">
        <f t="shared" si="317"/>
        <v>0</v>
      </c>
      <c r="S1067" s="4" t="str">
        <f t="shared" si="318"/>
        <v>A+J=</v>
      </c>
      <c r="T1067" s="34">
        <f t="shared" si="319"/>
        <v>45152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42">
        <f t="shared" si="309"/>
        <v>45118</v>
      </c>
      <c r="B1068" s="72">
        <f t="shared" ca="1" si="320"/>
        <v>0</v>
      </c>
      <c r="C1068" s="6">
        <f t="shared" si="310"/>
        <v>0</v>
      </c>
      <c r="D1068" s="12">
        <f ca="1">IF(A1068&lt;$B$1,VLOOKUP(A1068,[1]DI!$A$4:$B$15000,2,FALSE),0)</f>
        <v>0.13650000000000001</v>
      </c>
      <c r="E1068" s="13">
        <f t="shared" ca="1" si="303"/>
        <v>1.00050788</v>
      </c>
      <c r="F1068" s="13">
        <f ca="1">(TRUNC(PRODUCT($E$12:$E1067),16))</f>
        <v>1.2624481808172401</v>
      </c>
      <c r="G1068" s="13">
        <f t="shared" ca="1" si="311"/>
        <v>1.20055683729017</v>
      </c>
      <c r="H1068" s="13">
        <f t="shared" ca="1" si="304"/>
        <v>1.0515521999999999</v>
      </c>
      <c r="I1068" s="12">
        <f t="shared" si="312"/>
        <v>1.7500000000000002E-2</v>
      </c>
      <c r="J1068" s="34">
        <f t="shared" si="313"/>
        <v>44971</v>
      </c>
      <c r="K1068" s="2">
        <f t="shared" si="314"/>
        <v>99</v>
      </c>
      <c r="L1068" s="17">
        <f t="shared" si="315"/>
        <v>99</v>
      </c>
      <c r="M1068" s="11">
        <f t="shared" si="305"/>
        <v>1.0068388150000001</v>
      </c>
      <c r="N1068" s="11">
        <f t="shared" ca="1" si="306"/>
        <v>1.0587435709999999</v>
      </c>
      <c r="O1068" s="17">
        <f t="shared" si="316"/>
        <v>0</v>
      </c>
      <c r="P1068" s="13">
        <f t="shared" ca="1" si="307"/>
        <v>0</v>
      </c>
      <c r="Q1068" s="20">
        <f t="shared" si="308"/>
        <v>0</v>
      </c>
      <c r="R1068" s="13">
        <f t="shared" si="317"/>
        <v>0</v>
      </c>
      <c r="S1068" s="4" t="str">
        <f t="shared" si="318"/>
        <v>A+J=</v>
      </c>
      <c r="T1068" s="34">
        <f t="shared" si="319"/>
        <v>45152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42">
        <f t="shared" si="309"/>
        <v>45119</v>
      </c>
      <c r="B1069" s="72">
        <f t="shared" ca="1" si="320"/>
        <v>0</v>
      </c>
      <c r="C1069" s="6">
        <f t="shared" si="310"/>
        <v>0</v>
      </c>
      <c r="D1069" s="12">
        <f ca="1">IF(A1069&lt;$B$1,VLOOKUP(A1069,[1]DI!$A$4:$B$15000,2,FALSE),0)</f>
        <v>0.13650000000000001</v>
      </c>
      <c r="E1069" s="13">
        <f t="shared" ca="1" si="303"/>
        <v>1.00050788</v>
      </c>
      <c r="F1069" s="13">
        <f ca="1">(TRUNC(PRODUCT($E$12:$E1068),16))</f>
        <v>1.2630893529993099</v>
      </c>
      <c r="G1069" s="13">
        <f t="shared" ca="1" si="311"/>
        <v>1.20055683729017</v>
      </c>
      <c r="H1069" s="13">
        <f t="shared" ca="1" si="304"/>
        <v>1.0520862600000001</v>
      </c>
      <c r="I1069" s="12">
        <f t="shared" si="312"/>
        <v>1.7500000000000002E-2</v>
      </c>
      <c r="J1069" s="34">
        <f t="shared" si="313"/>
        <v>44971</v>
      </c>
      <c r="K1069" s="2">
        <f t="shared" si="314"/>
        <v>100</v>
      </c>
      <c r="L1069" s="17">
        <f t="shared" si="315"/>
        <v>100</v>
      </c>
      <c r="M1069" s="11">
        <f t="shared" si="305"/>
        <v>1.006908132</v>
      </c>
      <c r="N1069" s="11">
        <f t="shared" ca="1" si="306"/>
        <v>1.059354211</v>
      </c>
      <c r="O1069" s="17">
        <f t="shared" si="316"/>
        <v>0</v>
      </c>
      <c r="P1069" s="13">
        <f t="shared" ca="1" si="307"/>
        <v>0</v>
      </c>
      <c r="Q1069" s="20">
        <f t="shared" si="308"/>
        <v>0</v>
      </c>
      <c r="R1069" s="13">
        <f t="shared" si="317"/>
        <v>0</v>
      </c>
      <c r="S1069" s="4" t="str">
        <f t="shared" si="318"/>
        <v>A+J=</v>
      </c>
      <c r="T1069" s="34">
        <f t="shared" si="319"/>
        <v>45152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42">
        <f t="shared" si="309"/>
        <v>45120</v>
      </c>
      <c r="B1070" s="72">
        <f t="shared" ca="1" si="320"/>
        <v>0</v>
      </c>
      <c r="C1070" s="6">
        <f t="shared" si="310"/>
        <v>0</v>
      </c>
      <c r="D1070" s="12">
        <f ca="1">IF(A1070&lt;$B$1,VLOOKUP(A1070,[1]DI!$A$4:$B$15000,2,FALSE),0)</f>
        <v>0.13650000000000001</v>
      </c>
      <c r="E1070" s="13">
        <f t="shared" ca="1" si="303"/>
        <v>1.00050788</v>
      </c>
      <c r="F1070" s="13">
        <f ca="1">(TRUNC(PRODUCT($E$12:$E1069),16))</f>
        <v>1.2637308508199101</v>
      </c>
      <c r="G1070" s="13">
        <f t="shared" ca="1" si="311"/>
        <v>1.20055683729017</v>
      </c>
      <c r="H1070" s="13">
        <f t="shared" ca="1" si="304"/>
        <v>1.0526205900000001</v>
      </c>
      <c r="I1070" s="12">
        <f t="shared" si="312"/>
        <v>1.7500000000000002E-2</v>
      </c>
      <c r="J1070" s="34">
        <f t="shared" si="313"/>
        <v>44971</v>
      </c>
      <c r="K1070" s="2">
        <f t="shared" si="314"/>
        <v>101</v>
      </c>
      <c r="L1070" s="17">
        <f t="shared" si="315"/>
        <v>101</v>
      </c>
      <c r="M1070" s="11">
        <f t="shared" si="305"/>
        <v>1.006977454</v>
      </c>
      <c r="N1070" s="11">
        <f t="shared" ca="1" si="306"/>
        <v>1.0599652020000001</v>
      </c>
      <c r="O1070" s="17">
        <f t="shared" si="316"/>
        <v>0</v>
      </c>
      <c r="P1070" s="13">
        <f t="shared" ca="1" si="307"/>
        <v>0</v>
      </c>
      <c r="Q1070" s="20">
        <f t="shared" si="308"/>
        <v>0</v>
      </c>
      <c r="R1070" s="13">
        <f t="shared" si="317"/>
        <v>0</v>
      </c>
      <c r="S1070" s="4" t="str">
        <f t="shared" si="318"/>
        <v>A+J=</v>
      </c>
      <c r="T1070" s="34">
        <f t="shared" si="319"/>
        <v>45152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42">
        <f t="shared" si="309"/>
        <v>45121</v>
      </c>
      <c r="B1071" s="72">
        <f t="shared" ca="1" si="320"/>
        <v>0</v>
      </c>
      <c r="C1071" s="6">
        <f t="shared" si="310"/>
        <v>0</v>
      </c>
      <c r="D1071" s="12">
        <f ca="1">IF(A1071&lt;$B$1,VLOOKUP(A1071,[1]DI!$A$4:$B$15000,2,FALSE),0)</f>
        <v>0.13650000000000001</v>
      </c>
      <c r="E1071" s="13">
        <f t="shared" ca="1" si="303"/>
        <v>1.00050788</v>
      </c>
      <c r="F1071" s="13">
        <f ca="1">(TRUNC(PRODUCT($E$12:$E1070),16))</f>
        <v>1.2643726744444299</v>
      </c>
      <c r="G1071" s="13">
        <f t="shared" ca="1" si="311"/>
        <v>1.20055683729017</v>
      </c>
      <c r="H1071" s="13">
        <f t="shared" ca="1" si="304"/>
        <v>1.0531552</v>
      </c>
      <c r="I1071" s="12">
        <f t="shared" si="312"/>
        <v>1.7500000000000002E-2</v>
      </c>
      <c r="J1071" s="34">
        <f t="shared" si="313"/>
        <v>44971</v>
      </c>
      <c r="K1071" s="2">
        <f t="shared" si="314"/>
        <v>102</v>
      </c>
      <c r="L1071" s="17">
        <f t="shared" si="315"/>
        <v>102</v>
      </c>
      <c r="M1071" s="11">
        <f t="shared" si="305"/>
        <v>1.00704678</v>
      </c>
      <c r="N1071" s="11">
        <f t="shared" ca="1" si="306"/>
        <v>1.060576553</v>
      </c>
      <c r="O1071" s="17">
        <f t="shared" si="316"/>
        <v>0</v>
      </c>
      <c r="P1071" s="13">
        <f t="shared" ca="1" si="307"/>
        <v>0</v>
      </c>
      <c r="Q1071" s="20">
        <f t="shared" si="308"/>
        <v>0</v>
      </c>
      <c r="R1071" s="13">
        <f t="shared" si="317"/>
        <v>0</v>
      </c>
      <c r="S1071" s="4" t="str">
        <f t="shared" si="318"/>
        <v>A+J=</v>
      </c>
      <c r="T1071" s="34">
        <f t="shared" si="319"/>
        <v>45152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42">
        <f t="shared" si="309"/>
        <v>45122</v>
      </c>
      <c r="B1072" s="72">
        <f t="shared" ca="1" si="320"/>
        <v>0</v>
      </c>
      <c r="C1072" s="6">
        <f t="shared" si="310"/>
        <v>0</v>
      </c>
      <c r="D1072" s="12">
        <f ca="1">IF(A1072&lt;$B$1,VLOOKUP(A1072,[1]DI!$A$4:$B$15000,2,FALSE),0)</f>
        <v>0</v>
      </c>
      <c r="E1072" s="13">
        <f t="shared" ca="1" si="303"/>
        <v>1</v>
      </c>
      <c r="F1072" s="13">
        <f ca="1">(TRUNC(PRODUCT($E$12:$E1071),16))</f>
        <v>1.2650148240383201</v>
      </c>
      <c r="G1072" s="13">
        <f t="shared" ca="1" si="311"/>
        <v>1.20055683729017</v>
      </c>
      <c r="H1072" s="13">
        <f t="shared" ca="1" si="304"/>
        <v>1.05369008</v>
      </c>
      <c r="I1072" s="12">
        <f t="shared" si="312"/>
        <v>1.7500000000000002E-2</v>
      </c>
      <c r="J1072" s="34">
        <f t="shared" si="313"/>
        <v>44971</v>
      </c>
      <c r="K1072" s="2">
        <f t="shared" si="314"/>
        <v>102</v>
      </c>
      <c r="L1072" s="17">
        <f t="shared" si="315"/>
        <v>103</v>
      </c>
      <c r="M1072" s="11">
        <f t="shared" si="305"/>
        <v>1.0071161120000001</v>
      </c>
      <c r="N1072" s="11">
        <f t="shared" ca="1" si="306"/>
        <v>1.061188257</v>
      </c>
      <c r="O1072" s="17">
        <f t="shared" si="316"/>
        <v>0</v>
      </c>
      <c r="P1072" s="13">
        <f t="shared" ca="1" si="307"/>
        <v>0</v>
      </c>
      <c r="Q1072" s="20">
        <f t="shared" si="308"/>
        <v>0</v>
      </c>
      <c r="R1072" s="13">
        <f t="shared" si="317"/>
        <v>0</v>
      </c>
      <c r="S1072" s="4" t="str">
        <f t="shared" si="318"/>
        <v>A+J=</v>
      </c>
      <c r="T1072" s="34">
        <f t="shared" si="319"/>
        <v>45152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42">
        <f t="shared" si="309"/>
        <v>45123</v>
      </c>
      <c r="B1073" s="72">
        <f t="shared" ca="1" si="320"/>
        <v>0</v>
      </c>
      <c r="C1073" s="6">
        <f t="shared" si="310"/>
        <v>0</v>
      </c>
      <c r="D1073" s="12">
        <f ca="1">IF(A1073&lt;$B$1,VLOOKUP(A1073,[1]DI!$A$4:$B$15000,2,FALSE),0)</f>
        <v>0</v>
      </c>
      <c r="E1073" s="13">
        <f t="shared" ca="1" si="303"/>
        <v>1</v>
      </c>
      <c r="F1073" s="13">
        <f ca="1">(TRUNC(PRODUCT($E$12:$E1072),16))</f>
        <v>1.2650148240383201</v>
      </c>
      <c r="G1073" s="13">
        <f t="shared" ca="1" si="311"/>
        <v>1.20055683729017</v>
      </c>
      <c r="H1073" s="13">
        <f t="shared" ca="1" si="304"/>
        <v>1.05369008</v>
      </c>
      <c r="I1073" s="12">
        <f t="shared" si="312"/>
        <v>1.7500000000000002E-2</v>
      </c>
      <c r="J1073" s="34">
        <f t="shared" si="313"/>
        <v>44971</v>
      </c>
      <c r="K1073" s="2">
        <f t="shared" si="314"/>
        <v>102</v>
      </c>
      <c r="L1073" s="17">
        <f t="shared" si="315"/>
        <v>103</v>
      </c>
      <c r="M1073" s="11">
        <f t="shared" si="305"/>
        <v>1.0071161120000001</v>
      </c>
      <c r="N1073" s="11">
        <f t="shared" ca="1" si="306"/>
        <v>1.061188257</v>
      </c>
      <c r="O1073" s="17">
        <f t="shared" si="316"/>
        <v>0</v>
      </c>
      <c r="P1073" s="13">
        <f t="shared" ca="1" si="307"/>
        <v>0</v>
      </c>
      <c r="Q1073" s="20">
        <f t="shared" si="308"/>
        <v>0</v>
      </c>
      <c r="R1073" s="13">
        <f t="shared" si="317"/>
        <v>0</v>
      </c>
      <c r="S1073" s="4" t="str">
        <f t="shared" si="318"/>
        <v>A+J=</v>
      </c>
      <c r="T1073" s="34">
        <f t="shared" si="319"/>
        <v>45152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42">
        <f t="shared" si="309"/>
        <v>45124</v>
      </c>
      <c r="B1074" s="72">
        <f t="shared" ca="1" si="320"/>
        <v>0</v>
      </c>
      <c r="C1074" s="6">
        <f t="shared" si="310"/>
        <v>0</v>
      </c>
      <c r="D1074" s="12">
        <f ca="1">IF(A1074&lt;$B$1,VLOOKUP(A1074,[1]DI!$A$4:$B$15000,2,FALSE),0)</f>
        <v>0.13650000000000001</v>
      </c>
      <c r="E1074" s="13">
        <f t="shared" ca="1" si="303"/>
        <v>1.00050788</v>
      </c>
      <c r="F1074" s="13">
        <f ca="1">(TRUNC(PRODUCT($E$12:$E1073),16))</f>
        <v>1.2650148240383201</v>
      </c>
      <c r="G1074" s="13">
        <f t="shared" ca="1" si="311"/>
        <v>1.20055683729017</v>
      </c>
      <c r="H1074" s="13">
        <f t="shared" ca="1" si="304"/>
        <v>1.05369008</v>
      </c>
      <c r="I1074" s="12">
        <f t="shared" si="312"/>
        <v>1.7500000000000002E-2</v>
      </c>
      <c r="J1074" s="34">
        <f t="shared" si="313"/>
        <v>44971</v>
      </c>
      <c r="K1074" s="2">
        <f t="shared" si="314"/>
        <v>103</v>
      </c>
      <c r="L1074" s="17">
        <f t="shared" si="315"/>
        <v>103</v>
      </c>
      <c r="M1074" s="11">
        <f t="shared" si="305"/>
        <v>1.0071161120000001</v>
      </c>
      <c r="N1074" s="11">
        <f t="shared" ca="1" si="306"/>
        <v>1.061188257</v>
      </c>
      <c r="O1074" s="17">
        <f t="shared" si="316"/>
        <v>0</v>
      </c>
      <c r="P1074" s="13">
        <f t="shared" ca="1" si="307"/>
        <v>0</v>
      </c>
      <c r="Q1074" s="20">
        <f t="shared" si="308"/>
        <v>0</v>
      </c>
      <c r="R1074" s="13">
        <f t="shared" si="317"/>
        <v>0</v>
      </c>
      <c r="S1074" s="4" t="str">
        <f t="shared" si="318"/>
        <v>A+J=</v>
      </c>
      <c r="T1074" s="34">
        <f t="shared" si="319"/>
        <v>45152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42">
        <f t="shared" si="309"/>
        <v>45125</v>
      </c>
      <c r="B1075" s="72">
        <f t="shared" ca="1" si="320"/>
        <v>0</v>
      </c>
      <c r="C1075" s="6">
        <f t="shared" si="310"/>
        <v>0</v>
      </c>
      <c r="D1075" s="12">
        <f ca="1">IF(A1075&lt;$B$1,VLOOKUP(A1075,[1]DI!$A$4:$B$15000,2,FALSE),0)</f>
        <v>0.13650000000000001</v>
      </c>
      <c r="E1075" s="13">
        <f t="shared" ca="1" si="303"/>
        <v>1.00050788</v>
      </c>
      <c r="F1075" s="13">
        <f ca="1">(TRUNC(PRODUCT($E$12:$E1074),16))</f>
        <v>1.26565729976716</v>
      </c>
      <c r="G1075" s="13">
        <f t="shared" ca="1" si="311"/>
        <v>1.20055683729017</v>
      </c>
      <c r="H1075" s="13">
        <f t="shared" ca="1" si="304"/>
        <v>1.05422522</v>
      </c>
      <c r="I1075" s="12">
        <f t="shared" si="312"/>
        <v>1.7500000000000002E-2</v>
      </c>
      <c r="J1075" s="34">
        <f t="shared" si="313"/>
        <v>44971</v>
      </c>
      <c r="K1075" s="2">
        <f t="shared" si="314"/>
        <v>104</v>
      </c>
      <c r="L1075" s="17">
        <f t="shared" si="315"/>
        <v>104</v>
      </c>
      <c r="M1075" s="11">
        <f t="shared" si="305"/>
        <v>1.007185448</v>
      </c>
      <c r="N1075" s="11">
        <f t="shared" ca="1" si="306"/>
        <v>1.0618003</v>
      </c>
      <c r="O1075" s="17">
        <f t="shared" si="316"/>
        <v>0</v>
      </c>
      <c r="P1075" s="13">
        <f t="shared" ca="1" si="307"/>
        <v>0</v>
      </c>
      <c r="Q1075" s="20">
        <f t="shared" si="308"/>
        <v>0</v>
      </c>
      <c r="R1075" s="13">
        <f t="shared" si="317"/>
        <v>0</v>
      </c>
      <c r="S1075" s="4" t="str">
        <f t="shared" si="318"/>
        <v>A+J=</v>
      </c>
      <c r="T1075" s="34">
        <f t="shared" si="319"/>
        <v>45152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42">
        <f t="shared" si="309"/>
        <v>45126</v>
      </c>
      <c r="B1076" s="72">
        <f t="shared" ca="1" si="320"/>
        <v>0</v>
      </c>
      <c r="C1076" s="6">
        <f t="shared" si="310"/>
        <v>0</v>
      </c>
      <c r="D1076" s="12">
        <f ca="1">IF(A1076&lt;$B$1,VLOOKUP(A1076,[1]DI!$A$4:$B$15000,2,FALSE),0)</f>
        <v>0.13650000000000001</v>
      </c>
      <c r="E1076" s="13">
        <f t="shared" ca="1" si="303"/>
        <v>1.00050788</v>
      </c>
      <c r="F1076" s="13">
        <f ca="1">(TRUNC(PRODUCT($E$12:$E1075),16))</f>
        <v>1.2663001017965601</v>
      </c>
      <c r="G1076" s="13">
        <f t="shared" ca="1" si="311"/>
        <v>1.20055683729017</v>
      </c>
      <c r="H1076" s="13">
        <f t="shared" ca="1" si="304"/>
        <v>1.05476064</v>
      </c>
      <c r="I1076" s="12">
        <f t="shared" si="312"/>
        <v>1.7500000000000002E-2</v>
      </c>
      <c r="J1076" s="34">
        <f t="shared" si="313"/>
        <v>44971</v>
      </c>
      <c r="K1076" s="2">
        <f t="shared" si="314"/>
        <v>105</v>
      </c>
      <c r="L1076" s="17">
        <f t="shared" si="315"/>
        <v>105</v>
      </c>
      <c r="M1076" s="11">
        <f t="shared" si="305"/>
        <v>1.0072547890000001</v>
      </c>
      <c r="N1076" s="11">
        <f t="shared" ca="1" si="306"/>
        <v>1.0624127059999999</v>
      </c>
      <c r="O1076" s="17">
        <f t="shared" si="316"/>
        <v>0</v>
      </c>
      <c r="P1076" s="13">
        <f t="shared" ca="1" si="307"/>
        <v>0</v>
      </c>
      <c r="Q1076" s="20">
        <f t="shared" si="308"/>
        <v>0</v>
      </c>
      <c r="R1076" s="13">
        <f t="shared" si="317"/>
        <v>0</v>
      </c>
      <c r="S1076" s="4" t="str">
        <f t="shared" si="318"/>
        <v>A+J=</v>
      </c>
      <c r="T1076" s="34">
        <f t="shared" si="319"/>
        <v>45152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42">
        <f t="shared" si="309"/>
        <v>45127</v>
      </c>
      <c r="B1077" s="72">
        <f t="shared" ca="1" si="320"/>
        <v>0</v>
      </c>
      <c r="C1077" s="6">
        <f t="shared" si="310"/>
        <v>0</v>
      </c>
      <c r="D1077" s="12">
        <f ca="1">IF(A1077&lt;$B$1,VLOOKUP(A1077,[1]DI!$A$4:$B$15000,2,FALSE),0)</f>
        <v>0.13650000000000001</v>
      </c>
      <c r="E1077" s="13">
        <f t="shared" ca="1" si="303"/>
        <v>1.00050788</v>
      </c>
      <c r="F1077" s="13">
        <f ca="1">(TRUNC(PRODUCT($E$12:$E1076),16))</f>
        <v>1.2669432302922601</v>
      </c>
      <c r="G1077" s="13">
        <f t="shared" ca="1" si="311"/>
        <v>1.20055683729017</v>
      </c>
      <c r="H1077" s="13">
        <f t="shared" ca="1" si="304"/>
        <v>1.05529633</v>
      </c>
      <c r="I1077" s="12">
        <f t="shared" si="312"/>
        <v>1.7500000000000002E-2</v>
      </c>
      <c r="J1077" s="34">
        <f t="shared" si="313"/>
        <v>44971</v>
      </c>
      <c r="K1077" s="2">
        <f t="shared" si="314"/>
        <v>106</v>
      </c>
      <c r="L1077" s="17">
        <f t="shared" si="315"/>
        <v>106</v>
      </c>
      <c r="M1077" s="11">
        <f t="shared" si="305"/>
        <v>1.0073241340000001</v>
      </c>
      <c r="N1077" s="11">
        <f t="shared" ca="1" si="306"/>
        <v>1.0630254619999999</v>
      </c>
      <c r="O1077" s="17">
        <f t="shared" si="316"/>
        <v>0</v>
      </c>
      <c r="P1077" s="13">
        <f t="shared" ca="1" si="307"/>
        <v>0</v>
      </c>
      <c r="Q1077" s="20">
        <f t="shared" si="308"/>
        <v>0</v>
      </c>
      <c r="R1077" s="13">
        <f t="shared" si="317"/>
        <v>0</v>
      </c>
      <c r="S1077" s="4" t="str">
        <f t="shared" si="318"/>
        <v>A+J=</v>
      </c>
      <c r="T1077" s="34">
        <f t="shared" si="319"/>
        <v>45152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42">
        <f t="shared" si="309"/>
        <v>45128</v>
      </c>
      <c r="B1078" s="72">
        <f t="shared" ca="1" si="320"/>
        <v>0</v>
      </c>
      <c r="C1078" s="6">
        <f t="shared" si="310"/>
        <v>0</v>
      </c>
      <c r="D1078" s="12">
        <f ca="1">IF(A1078&lt;$B$1,VLOOKUP(A1078,[1]DI!$A$4:$B$15000,2,FALSE),0)</f>
        <v>0.13650000000000001</v>
      </c>
      <c r="E1078" s="13">
        <f t="shared" ca="1" si="303"/>
        <v>1.00050788</v>
      </c>
      <c r="F1078" s="13">
        <f ca="1">(TRUNC(PRODUCT($E$12:$E1077),16))</f>
        <v>1.2675866854200599</v>
      </c>
      <c r="G1078" s="13">
        <f t="shared" ca="1" si="311"/>
        <v>1.20055683729017</v>
      </c>
      <c r="H1078" s="13">
        <f t="shared" ca="1" si="304"/>
        <v>1.0558323000000001</v>
      </c>
      <c r="I1078" s="12">
        <f t="shared" si="312"/>
        <v>1.7500000000000002E-2</v>
      </c>
      <c r="J1078" s="34">
        <f t="shared" si="313"/>
        <v>44971</v>
      </c>
      <c r="K1078" s="2">
        <f t="shared" si="314"/>
        <v>107</v>
      </c>
      <c r="L1078" s="17">
        <f t="shared" si="315"/>
        <v>107</v>
      </c>
      <c r="M1078" s="11">
        <f t="shared" si="305"/>
        <v>1.0073934849999999</v>
      </c>
      <c r="N1078" s="11">
        <f t="shared" ca="1" si="306"/>
        <v>1.0636385799999999</v>
      </c>
      <c r="O1078" s="17">
        <f t="shared" si="316"/>
        <v>0</v>
      </c>
      <c r="P1078" s="13">
        <f t="shared" ca="1" si="307"/>
        <v>0</v>
      </c>
      <c r="Q1078" s="20">
        <f t="shared" si="308"/>
        <v>0</v>
      </c>
      <c r="R1078" s="13">
        <f t="shared" si="317"/>
        <v>0</v>
      </c>
      <c r="S1078" s="4" t="str">
        <f t="shared" si="318"/>
        <v>A+J=</v>
      </c>
      <c r="T1078" s="34">
        <f t="shared" si="319"/>
        <v>45152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42">
        <f t="shared" si="309"/>
        <v>45129</v>
      </c>
      <c r="B1079" s="72">
        <f t="shared" ca="1" si="320"/>
        <v>0</v>
      </c>
      <c r="C1079" s="6">
        <f t="shared" si="310"/>
        <v>0</v>
      </c>
      <c r="D1079" s="12">
        <f ca="1">IF(A1079&lt;$B$1,VLOOKUP(A1079,[1]DI!$A$4:$B$15000,2,FALSE),0)</f>
        <v>0</v>
      </c>
      <c r="E1079" s="13">
        <f t="shared" ca="1" si="303"/>
        <v>1</v>
      </c>
      <c r="F1079" s="13">
        <f ca="1">(TRUNC(PRODUCT($E$12:$E1078),16))</f>
        <v>1.26823046734585</v>
      </c>
      <c r="G1079" s="13">
        <f t="shared" ca="1" si="311"/>
        <v>1.20055683729017</v>
      </c>
      <c r="H1079" s="13">
        <f t="shared" ca="1" si="304"/>
        <v>1.0563685300000001</v>
      </c>
      <c r="I1079" s="12">
        <f t="shared" si="312"/>
        <v>1.7500000000000002E-2</v>
      </c>
      <c r="J1079" s="34">
        <f t="shared" si="313"/>
        <v>44971</v>
      </c>
      <c r="K1079" s="2">
        <f t="shared" si="314"/>
        <v>107</v>
      </c>
      <c r="L1079" s="17">
        <f t="shared" si="315"/>
        <v>108</v>
      </c>
      <c r="M1079" s="11">
        <f t="shared" si="305"/>
        <v>1.0074628400000001</v>
      </c>
      <c r="N1079" s="11">
        <f t="shared" ca="1" si="306"/>
        <v>1.0642520390000001</v>
      </c>
      <c r="O1079" s="17">
        <f t="shared" si="316"/>
        <v>0</v>
      </c>
      <c r="P1079" s="13">
        <f t="shared" ca="1" si="307"/>
        <v>0</v>
      </c>
      <c r="Q1079" s="20">
        <f t="shared" si="308"/>
        <v>0</v>
      </c>
      <c r="R1079" s="13">
        <f t="shared" si="317"/>
        <v>0</v>
      </c>
      <c r="S1079" s="4" t="str">
        <f t="shared" si="318"/>
        <v>A+J=</v>
      </c>
      <c r="T1079" s="34">
        <f t="shared" si="319"/>
        <v>45152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42">
        <f t="shared" si="309"/>
        <v>45130</v>
      </c>
      <c r="B1080" s="72">
        <f t="shared" ca="1" si="320"/>
        <v>0</v>
      </c>
      <c r="C1080" s="6">
        <f t="shared" si="310"/>
        <v>0</v>
      </c>
      <c r="D1080" s="12">
        <f ca="1">IF(A1080&lt;$B$1,VLOOKUP(A1080,[1]DI!$A$4:$B$15000,2,FALSE),0)</f>
        <v>0</v>
      </c>
      <c r="E1080" s="13">
        <f t="shared" ca="1" si="303"/>
        <v>1</v>
      </c>
      <c r="F1080" s="13">
        <f ca="1">(TRUNC(PRODUCT($E$12:$E1079),16))</f>
        <v>1.26823046734585</v>
      </c>
      <c r="G1080" s="13">
        <f t="shared" ca="1" si="311"/>
        <v>1.20055683729017</v>
      </c>
      <c r="H1080" s="13">
        <f t="shared" ca="1" si="304"/>
        <v>1.0563685300000001</v>
      </c>
      <c r="I1080" s="12">
        <f t="shared" si="312"/>
        <v>1.7500000000000002E-2</v>
      </c>
      <c r="J1080" s="34">
        <f t="shared" si="313"/>
        <v>44971</v>
      </c>
      <c r="K1080" s="2">
        <f t="shared" si="314"/>
        <v>107</v>
      </c>
      <c r="L1080" s="17">
        <f t="shared" si="315"/>
        <v>108</v>
      </c>
      <c r="M1080" s="11">
        <f t="shared" si="305"/>
        <v>1.0074628400000001</v>
      </c>
      <c r="N1080" s="11">
        <f t="shared" ca="1" si="306"/>
        <v>1.0642520390000001</v>
      </c>
      <c r="O1080" s="17">
        <f t="shared" si="316"/>
        <v>0</v>
      </c>
      <c r="P1080" s="13">
        <f t="shared" ca="1" si="307"/>
        <v>0</v>
      </c>
      <c r="Q1080" s="20">
        <f t="shared" si="308"/>
        <v>0</v>
      </c>
      <c r="R1080" s="13">
        <f t="shared" si="317"/>
        <v>0</v>
      </c>
      <c r="S1080" s="4" t="str">
        <f t="shared" si="318"/>
        <v>A+J=</v>
      </c>
      <c r="T1080" s="34">
        <f t="shared" si="319"/>
        <v>45152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42">
        <f t="shared" si="309"/>
        <v>45131</v>
      </c>
      <c r="B1081" s="72">
        <f t="shared" ca="1" si="320"/>
        <v>0</v>
      </c>
      <c r="C1081" s="6">
        <f t="shared" si="310"/>
        <v>0</v>
      </c>
      <c r="D1081" s="12">
        <f ca="1">IF(A1081&lt;$B$1,VLOOKUP(A1081,[1]DI!$A$4:$B$15000,2,FALSE),0)</f>
        <v>0.13650000000000001</v>
      </c>
      <c r="E1081" s="13">
        <f t="shared" ca="1" si="303"/>
        <v>1.00050788</v>
      </c>
      <c r="F1081" s="13">
        <f ca="1">(TRUNC(PRODUCT($E$12:$E1080),16))</f>
        <v>1.26823046734585</v>
      </c>
      <c r="G1081" s="13">
        <f t="shared" ca="1" si="311"/>
        <v>1.20055683729017</v>
      </c>
      <c r="H1081" s="13">
        <f t="shared" ca="1" si="304"/>
        <v>1.0563685300000001</v>
      </c>
      <c r="I1081" s="12">
        <f t="shared" si="312"/>
        <v>1.7500000000000002E-2</v>
      </c>
      <c r="J1081" s="34">
        <f t="shared" si="313"/>
        <v>44971</v>
      </c>
      <c r="K1081" s="2">
        <f t="shared" si="314"/>
        <v>108</v>
      </c>
      <c r="L1081" s="17">
        <f t="shared" si="315"/>
        <v>108</v>
      </c>
      <c r="M1081" s="11">
        <f t="shared" si="305"/>
        <v>1.0074628400000001</v>
      </c>
      <c r="N1081" s="11">
        <f t="shared" ca="1" si="306"/>
        <v>1.0642520390000001</v>
      </c>
      <c r="O1081" s="17">
        <f t="shared" si="316"/>
        <v>0</v>
      </c>
      <c r="P1081" s="13">
        <f t="shared" ca="1" si="307"/>
        <v>0</v>
      </c>
      <c r="Q1081" s="20">
        <f t="shared" si="308"/>
        <v>0</v>
      </c>
      <c r="R1081" s="13">
        <f t="shared" si="317"/>
        <v>0</v>
      </c>
      <c r="S1081" s="4" t="str">
        <f t="shared" si="318"/>
        <v>A+J=</v>
      </c>
      <c r="T1081" s="34">
        <f t="shared" si="319"/>
        <v>45152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42">
        <f t="shared" si="309"/>
        <v>45132</v>
      </c>
      <c r="B1082" s="72">
        <f t="shared" ca="1" si="320"/>
        <v>0</v>
      </c>
      <c r="C1082" s="6">
        <f t="shared" si="310"/>
        <v>0</v>
      </c>
      <c r="D1082" s="12">
        <f ca="1">IF(A1082&lt;$B$1,VLOOKUP(A1082,[1]DI!$A$4:$B$15000,2,FALSE),0)</f>
        <v>0.13650000000000001</v>
      </c>
      <c r="E1082" s="13">
        <f t="shared" ca="1" si="303"/>
        <v>1.00050788</v>
      </c>
      <c r="F1082" s="13">
        <f ca="1">(TRUNC(PRODUCT($E$12:$E1081),16))</f>
        <v>1.26887457623561</v>
      </c>
      <c r="G1082" s="13">
        <f t="shared" ca="1" si="311"/>
        <v>1.20055683729017</v>
      </c>
      <c r="H1082" s="13">
        <f t="shared" ca="1" si="304"/>
        <v>1.05690504</v>
      </c>
      <c r="I1082" s="12">
        <f t="shared" si="312"/>
        <v>1.7500000000000002E-2</v>
      </c>
      <c r="J1082" s="34">
        <f t="shared" si="313"/>
        <v>44971</v>
      </c>
      <c r="K1082" s="2">
        <f t="shared" si="314"/>
        <v>109</v>
      </c>
      <c r="L1082" s="17">
        <f t="shared" si="315"/>
        <v>109</v>
      </c>
      <c r="M1082" s="11">
        <f t="shared" si="305"/>
        <v>1.0075322</v>
      </c>
      <c r="N1082" s="11">
        <f t="shared" ca="1" si="306"/>
        <v>1.0648658600000001</v>
      </c>
      <c r="O1082" s="17">
        <f t="shared" si="316"/>
        <v>0</v>
      </c>
      <c r="P1082" s="13">
        <f t="shared" ca="1" si="307"/>
        <v>0</v>
      </c>
      <c r="Q1082" s="20">
        <f t="shared" si="308"/>
        <v>0</v>
      </c>
      <c r="R1082" s="13">
        <f t="shared" si="317"/>
        <v>0</v>
      </c>
      <c r="S1082" s="4" t="str">
        <f t="shared" si="318"/>
        <v>A+J=</v>
      </c>
      <c r="T1082" s="34">
        <f t="shared" si="319"/>
        <v>45152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42">
        <f t="shared" si="309"/>
        <v>45133</v>
      </c>
      <c r="B1083" s="72">
        <f t="shared" ca="1" si="320"/>
        <v>0</v>
      </c>
      <c r="C1083" s="6">
        <f t="shared" si="310"/>
        <v>0</v>
      </c>
      <c r="D1083" s="12">
        <f ca="1">IF(A1083&lt;$B$1,VLOOKUP(A1083,[1]DI!$A$4:$B$15000,2,FALSE),0)</f>
        <v>0.13650000000000001</v>
      </c>
      <c r="E1083" s="13">
        <f t="shared" ca="1" si="303"/>
        <v>1.00050788</v>
      </c>
      <c r="F1083" s="13">
        <f ca="1">(TRUNC(PRODUCT($E$12:$E1082),16))</f>
        <v>1.2695190122553901</v>
      </c>
      <c r="G1083" s="13">
        <f t="shared" ca="1" si="311"/>
        <v>1.20055683729017</v>
      </c>
      <c r="H1083" s="13">
        <f t="shared" ca="1" si="304"/>
        <v>1.05744182</v>
      </c>
      <c r="I1083" s="12">
        <f t="shared" si="312"/>
        <v>1.7500000000000002E-2</v>
      </c>
      <c r="J1083" s="34">
        <f t="shared" si="313"/>
        <v>44971</v>
      </c>
      <c r="K1083" s="2">
        <f t="shared" si="314"/>
        <v>110</v>
      </c>
      <c r="L1083" s="17">
        <f t="shared" si="315"/>
        <v>110</v>
      </c>
      <c r="M1083" s="11">
        <f t="shared" si="305"/>
        <v>1.0076015650000001</v>
      </c>
      <c r="N1083" s="11">
        <f t="shared" ca="1" si="306"/>
        <v>1.065480033</v>
      </c>
      <c r="O1083" s="17">
        <f t="shared" si="316"/>
        <v>0</v>
      </c>
      <c r="P1083" s="13">
        <f t="shared" ca="1" si="307"/>
        <v>0</v>
      </c>
      <c r="Q1083" s="20">
        <f t="shared" si="308"/>
        <v>0</v>
      </c>
      <c r="R1083" s="13">
        <f t="shared" si="317"/>
        <v>0</v>
      </c>
      <c r="S1083" s="4" t="str">
        <f t="shared" si="318"/>
        <v>A+J=</v>
      </c>
      <c r="T1083" s="34">
        <f t="shared" si="319"/>
        <v>45152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42">
        <f t="shared" si="309"/>
        <v>45134</v>
      </c>
      <c r="B1084" s="72">
        <f t="shared" ca="1" si="320"/>
        <v>0</v>
      </c>
      <c r="C1084" s="6">
        <f t="shared" si="310"/>
        <v>0</v>
      </c>
      <c r="D1084" s="12">
        <f ca="1">IF(A1084&lt;$B$1,VLOOKUP(A1084,[1]DI!$A$4:$B$15000,2,FALSE),0)</f>
        <v>0.13650000000000001</v>
      </c>
      <c r="E1084" s="13">
        <f t="shared" ca="1" si="303"/>
        <v>1.00050788</v>
      </c>
      <c r="F1084" s="13">
        <f ca="1">(TRUNC(PRODUCT($E$12:$E1083),16))</f>
        <v>1.27016377557133</v>
      </c>
      <c r="G1084" s="13">
        <f t="shared" ca="1" si="311"/>
        <v>1.20055683729017</v>
      </c>
      <c r="H1084" s="13">
        <f t="shared" ca="1" si="304"/>
        <v>1.0579788800000001</v>
      </c>
      <c r="I1084" s="12">
        <f t="shared" si="312"/>
        <v>1.7500000000000002E-2</v>
      </c>
      <c r="J1084" s="34">
        <f t="shared" si="313"/>
        <v>44971</v>
      </c>
      <c r="K1084" s="2">
        <f t="shared" si="314"/>
        <v>111</v>
      </c>
      <c r="L1084" s="17">
        <f t="shared" si="315"/>
        <v>111</v>
      </c>
      <c r="M1084" s="11">
        <f t="shared" si="305"/>
        <v>1.0076709340000001</v>
      </c>
      <c r="N1084" s="11">
        <f t="shared" ca="1" si="306"/>
        <v>1.0660945660000001</v>
      </c>
      <c r="O1084" s="17">
        <f t="shared" si="316"/>
        <v>0</v>
      </c>
      <c r="P1084" s="13">
        <f t="shared" ca="1" si="307"/>
        <v>0</v>
      </c>
      <c r="Q1084" s="20">
        <f t="shared" si="308"/>
        <v>0</v>
      </c>
      <c r="R1084" s="13">
        <f t="shared" si="317"/>
        <v>0</v>
      </c>
      <c r="S1084" s="4" t="str">
        <f t="shared" si="318"/>
        <v>A+J=</v>
      </c>
      <c r="T1084" s="34">
        <f t="shared" si="319"/>
        <v>45152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42">
        <f t="shared" si="309"/>
        <v>45135</v>
      </c>
      <c r="B1085" s="72">
        <f t="shared" ca="1" si="320"/>
        <v>0</v>
      </c>
      <c r="C1085" s="6">
        <f t="shared" si="310"/>
        <v>0</v>
      </c>
      <c r="D1085" s="12">
        <f ca="1">IF(A1085&lt;$B$1,VLOOKUP(A1085,[1]DI!$A$4:$B$15000,2,FALSE),0)</f>
        <v>0.13650000000000001</v>
      </c>
      <c r="E1085" s="13">
        <f t="shared" ca="1" si="303"/>
        <v>1.00050788</v>
      </c>
      <c r="F1085" s="13">
        <f ca="1">(TRUNC(PRODUCT($E$12:$E1084),16))</f>
        <v>1.2708088663496699</v>
      </c>
      <c r="G1085" s="13">
        <f t="shared" ca="1" si="311"/>
        <v>1.20055683729017</v>
      </c>
      <c r="H1085" s="13">
        <f t="shared" ca="1" si="304"/>
        <v>1.0585161999999999</v>
      </c>
      <c r="I1085" s="12">
        <f t="shared" si="312"/>
        <v>1.7500000000000002E-2</v>
      </c>
      <c r="J1085" s="34">
        <f t="shared" si="313"/>
        <v>44971</v>
      </c>
      <c r="K1085" s="2">
        <f t="shared" si="314"/>
        <v>112</v>
      </c>
      <c r="L1085" s="17">
        <f t="shared" si="315"/>
        <v>112</v>
      </c>
      <c r="M1085" s="11">
        <f t="shared" si="305"/>
        <v>1.007740308</v>
      </c>
      <c r="N1085" s="11">
        <f t="shared" ca="1" si="306"/>
        <v>1.066709441</v>
      </c>
      <c r="O1085" s="17">
        <f t="shared" si="316"/>
        <v>0</v>
      </c>
      <c r="P1085" s="13">
        <f t="shared" ca="1" si="307"/>
        <v>0</v>
      </c>
      <c r="Q1085" s="20">
        <f t="shared" si="308"/>
        <v>0</v>
      </c>
      <c r="R1085" s="13">
        <f t="shared" si="317"/>
        <v>0</v>
      </c>
      <c r="S1085" s="4" t="str">
        <f t="shared" si="318"/>
        <v>A+J=</v>
      </c>
      <c r="T1085" s="34">
        <f t="shared" si="319"/>
        <v>45152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42">
        <f t="shared" si="309"/>
        <v>45136</v>
      </c>
      <c r="B1086" s="72">
        <f t="shared" ca="1" si="320"/>
        <v>0</v>
      </c>
      <c r="C1086" s="6">
        <f t="shared" si="310"/>
        <v>0</v>
      </c>
      <c r="D1086" s="12">
        <f ca="1">IF(A1086&lt;$B$1,VLOOKUP(A1086,[1]DI!$A$4:$B$15000,2,FALSE),0)</f>
        <v>0</v>
      </c>
      <c r="E1086" s="13">
        <f t="shared" ca="1" si="303"/>
        <v>1</v>
      </c>
      <c r="F1086" s="13">
        <f ca="1">(TRUNC(PRODUCT($E$12:$E1085),16))</f>
        <v>1.2714542847567101</v>
      </c>
      <c r="G1086" s="13">
        <f t="shared" ca="1" si="311"/>
        <v>1.20055683729017</v>
      </c>
      <c r="H1086" s="13">
        <f t="shared" ca="1" si="304"/>
        <v>1.0590538</v>
      </c>
      <c r="I1086" s="12">
        <f t="shared" si="312"/>
        <v>1.7500000000000002E-2</v>
      </c>
      <c r="J1086" s="34">
        <f t="shared" si="313"/>
        <v>44971</v>
      </c>
      <c r="K1086" s="2">
        <f t="shared" si="314"/>
        <v>112</v>
      </c>
      <c r="L1086" s="17">
        <f t="shared" si="315"/>
        <v>113</v>
      </c>
      <c r="M1086" s="11">
        <f t="shared" si="305"/>
        <v>1.007809687</v>
      </c>
      <c r="N1086" s="11">
        <f t="shared" ca="1" si="306"/>
        <v>1.0673246789999999</v>
      </c>
      <c r="O1086" s="17">
        <f t="shared" si="316"/>
        <v>0</v>
      </c>
      <c r="P1086" s="13">
        <f t="shared" ca="1" si="307"/>
        <v>0</v>
      </c>
      <c r="Q1086" s="20">
        <f t="shared" si="308"/>
        <v>0</v>
      </c>
      <c r="R1086" s="13">
        <f t="shared" si="317"/>
        <v>0</v>
      </c>
      <c r="S1086" s="4" t="str">
        <f t="shared" si="318"/>
        <v>A+J=</v>
      </c>
      <c r="T1086" s="34">
        <f t="shared" si="319"/>
        <v>45152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42">
        <f t="shared" si="309"/>
        <v>45137</v>
      </c>
      <c r="B1087" s="72">
        <f t="shared" ca="1" si="320"/>
        <v>0</v>
      </c>
      <c r="C1087" s="6">
        <f t="shared" si="310"/>
        <v>0</v>
      </c>
      <c r="D1087" s="12">
        <f ca="1">IF(A1087&lt;$B$1,VLOOKUP(A1087,[1]DI!$A$4:$B$15000,2,FALSE),0)</f>
        <v>0</v>
      </c>
      <c r="E1087" s="13">
        <f t="shared" ca="1" si="303"/>
        <v>1</v>
      </c>
      <c r="F1087" s="13">
        <f ca="1">(TRUNC(PRODUCT($E$12:$E1086),16))</f>
        <v>1.2714542847567101</v>
      </c>
      <c r="G1087" s="13">
        <f t="shared" ca="1" si="311"/>
        <v>1.20055683729017</v>
      </c>
      <c r="H1087" s="13">
        <f t="shared" ca="1" si="304"/>
        <v>1.0590538</v>
      </c>
      <c r="I1087" s="12">
        <f t="shared" si="312"/>
        <v>1.7500000000000002E-2</v>
      </c>
      <c r="J1087" s="34">
        <f t="shared" si="313"/>
        <v>44971</v>
      </c>
      <c r="K1087" s="2">
        <f t="shared" si="314"/>
        <v>112</v>
      </c>
      <c r="L1087" s="17">
        <f t="shared" si="315"/>
        <v>113</v>
      </c>
      <c r="M1087" s="11">
        <f t="shared" si="305"/>
        <v>1.007809687</v>
      </c>
      <c r="N1087" s="11">
        <f t="shared" ca="1" si="306"/>
        <v>1.0673246789999999</v>
      </c>
      <c r="O1087" s="17">
        <f t="shared" si="316"/>
        <v>0</v>
      </c>
      <c r="P1087" s="13">
        <f t="shared" ca="1" si="307"/>
        <v>0</v>
      </c>
      <c r="Q1087" s="20">
        <f t="shared" si="308"/>
        <v>0</v>
      </c>
      <c r="R1087" s="13">
        <f t="shared" si="317"/>
        <v>0</v>
      </c>
      <c r="S1087" s="4" t="str">
        <f t="shared" si="318"/>
        <v>A+J=</v>
      </c>
      <c r="T1087" s="34">
        <f t="shared" si="319"/>
        <v>45152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42">
        <f t="shared" si="309"/>
        <v>45138</v>
      </c>
      <c r="B1088" s="72">
        <f t="shared" ca="1" si="320"/>
        <v>0</v>
      </c>
      <c r="C1088" s="6">
        <f t="shared" si="310"/>
        <v>0</v>
      </c>
      <c r="D1088" s="12">
        <f ca="1">IF(A1088&lt;$B$1,VLOOKUP(A1088,[1]DI!$A$4:$B$15000,2,FALSE),0)</f>
        <v>0.13650000000000001</v>
      </c>
      <c r="E1088" s="13">
        <f t="shared" ca="1" si="303"/>
        <v>1.00050788</v>
      </c>
      <c r="F1088" s="13">
        <f ca="1">(TRUNC(PRODUCT($E$12:$E1087),16))</f>
        <v>1.2714542847567101</v>
      </c>
      <c r="G1088" s="13">
        <f t="shared" ca="1" si="311"/>
        <v>1.20055683729017</v>
      </c>
      <c r="H1088" s="13">
        <f t="shared" ca="1" si="304"/>
        <v>1.0590538</v>
      </c>
      <c r="I1088" s="12">
        <f t="shared" si="312"/>
        <v>1.7500000000000002E-2</v>
      </c>
      <c r="J1088" s="34">
        <f t="shared" si="313"/>
        <v>44971</v>
      </c>
      <c r="K1088" s="2">
        <f t="shared" si="314"/>
        <v>113</v>
      </c>
      <c r="L1088" s="17">
        <f t="shared" si="315"/>
        <v>113</v>
      </c>
      <c r="M1088" s="11">
        <f t="shared" si="305"/>
        <v>1.007809687</v>
      </c>
      <c r="N1088" s="11">
        <f t="shared" ca="1" si="306"/>
        <v>1.0673246789999999</v>
      </c>
      <c r="O1088" s="17">
        <f t="shared" si="316"/>
        <v>0</v>
      </c>
      <c r="P1088" s="13">
        <f t="shared" ca="1" si="307"/>
        <v>0</v>
      </c>
      <c r="Q1088" s="20">
        <f t="shared" si="308"/>
        <v>0</v>
      </c>
      <c r="R1088" s="13">
        <f t="shared" si="317"/>
        <v>0</v>
      </c>
      <c r="S1088" s="4" t="str">
        <f t="shared" si="318"/>
        <v>A+J=</v>
      </c>
      <c r="T1088" s="34">
        <f t="shared" si="319"/>
        <v>45152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42">
        <f t="shared" si="309"/>
        <v>45139</v>
      </c>
      <c r="B1089" s="72">
        <f t="shared" ca="1" si="320"/>
        <v>0</v>
      </c>
      <c r="C1089" s="6">
        <f t="shared" si="310"/>
        <v>0</v>
      </c>
      <c r="D1089" s="12">
        <f ca="1">IF(A1089&lt;$B$1,VLOOKUP(A1089,[1]DI!$A$4:$B$15000,2,FALSE),0)</f>
        <v>0.13650000000000001</v>
      </c>
      <c r="E1089" s="13">
        <f t="shared" ca="1" si="303"/>
        <v>1.00050788</v>
      </c>
      <c r="F1089" s="13">
        <f ca="1">(TRUNC(PRODUCT($E$12:$E1088),16))</f>
        <v>1.2721000309588499</v>
      </c>
      <c r="G1089" s="13">
        <f t="shared" ca="1" si="311"/>
        <v>1.20055683729017</v>
      </c>
      <c r="H1089" s="13">
        <f t="shared" ca="1" si="304"/>
        <v>1.05959168</v>
      </c>
      <c r="I1089" s="12">
        <f t="shared" si="312"/>
        <v>1.7500000000000002E-2</v>
      </c>
      <c r="J1089" s="34">
        <f t="shared" si="313"/>
        <v>44971</v>
      </c>
      <c r="K1089" s="2">
        <f t="shared" si="314"/>
        <v>114</v>
      </c>
      <c r="L1089" s="17">
        <f t="shared" si="315"/>
        <v>114</v>
      </c>
      <c r="M1089" s="11">
        <f t="shared" si="305"/>
        <v>1.0078790710000001</v>
      </c>
      <c r="N1089" s="11">
        <f t="shared" ca="1" si="306"/>
        <v>1.067940278</v>
      </c>
      <c r="O1089" s="17">
        <f t="shared" si="316"/>
        <v>0</v>
      </c>
      <c r="P1089" s="13">
        <f t="shared" ca="1" si="307"/>
        <v>0</v>
      </c>
      <c r="Q1089" s="20">
        <f t="shared" si="308"/>
        <v>0</v>
      </c>
      <c r="R1089" s="13">
        <f t="shared" si="317"/>
        <v>0</v>
      </c>
      <c r="S1089" s="4" t="str">
        <f t="shared" si="318"/>
        <v>A+J=</v>
      </c>
      <c r="T1089" s="34">
        <f t="shared" si="319"/>
        <v>45152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42">
        <f t="shared" si="309"/>
        <v>45140</v>
      </c>
      <c r="B1090" s="72">
        <f t="shared" ca="1" si="320"/>
        <v>0</v>
      </c>
      <c r="C1090" s="6">
        <f t="shared" si="310"/>
        <v>0</v>
      </c>
      <c r="D1090" s="12">
        <f ca="1">IF(A1090&lt;$B$1,VLOOKUP(A1090,[1]DI!$A$4:$B$15000,2,FALSE),0)</f>
        <v>0.13650000000000001</v>
      </c>
      <c r="E1090" s="13">
        <f t="shared" ca="1" si="303"/>
        <v>1.00050788</v>
      </c>
      <c r="F1090" s="13">
        <f ca="1">(TRUNC(PRODUCT($E$12:$E1089),16))</f>
        <v>1.2727461051225799</v>
      </c>
      <c r="G1090" s="13">
        <f t="shared" ca="1" si="311"/>
        <v>1.20055683729017</v>
      </c>
      <c r="H1090" s="13">
        <f t="shared" ca="1" si="304"/>
        <v>1.06012982</v>
      </c>
      <c r="I1090" s="12">
        <f t="shared" si="312"/>
        <v>1.7500000000000002E-2</v>
      </c>
      <c r="J1090" s="34">
        <f t="shared" si="313"/>
        <v>44971</v>
      </c>
      <c r="K1090" s="2">
        <f t="shared" si="314"/>
        <v>115</v>
      </c>
      <c r="L1090" s="17">
        <f t="shared" si="315"/>
        <v>115</v>
      </c>
      <c r="M1090" s="11">
        <f t="shared" si="305"/>
        <v>1.0079484599999999</v>
      </c>
      <c r="N1090" s="11">
        <f t="shared" ca="1" si="306"/>
        <v>1.068556219</v>
      </c>
      <c r="O1090" s="17">
        <f t="shared" si="316"/>
        <v>0</v>
      </c>
      <c r="P1090" s="13">
        <f t="shared" ca="1" si="307"/>
        <v>0</v>
      </c>
      <c r="Q1090" s="20">
        <f t="shared" si="308"/>
        <v>0</v>
      </c>
      <c r="R1090" s="13">
        <f t="shared" si="317"/>
        <v>0</v>
      </c>
      <c r="S1090" s="4" t="str">
        <f t="shared" si="318"/>
        <v>A+J=</v>
      </c>
      <c r="T1090" s="34">
        <f t="shared" si="319"/>
        <v>45152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42">
        <f t="shared" si="309"/>
        <v>45141</v>
      </c>
      <c r="B1091" s="72">
        <f t="shared" ca="1" si="320"/>
        <v>0</v>
      </c>
      <c r="C1091" s="6">
        <f t="shared" si="310"/>
        <v>0</v>
      </c>
      <c r="D1091" s="12">
        <f ca="1">IF(A1091&lt;$B$1,VLOOKUP(A1091,[1]DI!$A$4:$B$15000,2,FALSE),0)</f>
        <v>0.13150000000000001</v>
      </c>
      <c r="E1091" s="13">
        <f t="shared" ca="1" si="303"/>
        <v>1.0004903700000001</v>
      </c>
      <c r="F1091" s="13">
        <f ca="1">(TRUNC(PRODUCT($E$12:$E1090),16))</f>
        <v>1.2733925074144501</v>
      </c>
      <c r="G1091" s="13">
        <f t="shared" ca="1" si="311"/>
        <v>1.20055683729017</v>
      </c>
      <c r="H1091" s="13">
        <f t="shared" ca="1" si="304"/>
        <v>1.06066824</v>
      </c>
      <c r="I1091" s="12">
        <f t="shared" si="312"/>
        <v>1.7500000000000002E-2</v>
      </c>
      <c r="J1091" s="34">
        <f t="shared" si="313"/>
        <v>44971</v>
      </c>
      <c r="K1091" s="2">
        <f t="shared" si="314"/>
        <v>116</v>
      </c>
      <c r="L1091" s="17">
        <f t="shared" si="315"/>
        <v>116</v>
      </c>
      <c r="M1091" s="11">
        <f t="shared" si="305"/>
        <v>1.0080178529999999</v>
      </c>
      <c r="N1091" s="11">
        <f t="shared" ca="1" si="306"/>
        <v>1.0691725219999999</v>
      </c>
      <c r="O1091" s="17">
        <f t="shared" si="316"/>
        <v>0</v>
      </c>
      <c r="P1091" s="13">
        <f t="shared" ca="1" si="307"/>
        <v>0</v>
      </c>
      <c r="Q1091" s="20">
        <f t="shared" si="308"/>
        <v>0</v>
      </c>
      <c r="R1091" s="13">
        <f t="shared" si="317"/>
        <v>0</v>
      </c>
      <c r="S1091" s="4" t="str">
        <f t="shared" si="318"/>
        <v>A+J=</v>
      </c>
      <c r="T1091" s="34">
        <f t="shared" si="319"/>
        <v>45152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42">
        <f t="shared" si="309"/>
        <v>45142</v>
      </c>
      <c r="B1092" s="72">
        <f t="shared" ca="1" si="320"/>
        <v>0</v>
      </c>
      <c r="C1092" s="6">
        <f t="shared" si="310"/>
        <v>0</v>
      </c>
      <c r="D1092" s="12">
        <f ca="1">IF(A1092&lt;$B$1,VLOOKUP(A1092,[1]DI!$A$4:$B$15000,2,FALSE),0)</f>
        <v>0.13150000000000001</v>
      </c>
      <c r="E1092" s="13">
        <f t="shared" ca="1" si="303"/>
        <v>1.0004903700000001</v>
      </c>
      <c r="F1092" s="13">
        <f ca="1">(TRUNC(PRODUCT($E$12:$E1091),16))</f>
        <v>1.27401694089831</v>
      </c>
      <c r="G1092" s="13">
        <f t="shared" ca="1" si="311"/>
        <v>1.20055683729017</v>
      </c>
      <c r="H1092" s="13">
        <f t="shared" ca="1" si="304"/>
        <v>1.0611883600000001</v>
      </c>
      <c r="I1092" s="12">
        <f t="shared" si="312"/>
        <v>1.7500000000000002E-2</v>
      </c>
      <c r="J1092" s="34">
        <f t="shared" si="313"/>
        <v>44971</v>
      </c>
      <c r="K1092" s="2">
        <f t="shared" si="314"/>
        <v>117</v>
      </c>
      <c r="L1092" s="17">
        <f t="shared" si="315"/>
        <v>117</v>
      </c>
      <c r="M1092" s="11">
        <f t="shared" si="305"/>
        <v>1.0080872519999999</v>
      </c>
      <c r="N1092" s="11">
        <f t="shared" ca="1" si="306"/>
        <v>1.069770458</v>
      </c>
      <c r="O1092" s="17">
        <f t="shared" si="316"/>
        <v>0</v>
      </c>
      <c r="P1092" s="13">
        <f t="shared" ca="1" si="307"/>
        <v>0</v>
      </c>
      <c r="Q1092" s="20">
        <f t="shared" si="308"/>
        <v>0</v>
      </c>
      <c r="R1092" s="13">
        <f t="shared" si="317"/>
        <v>0</v>
      </c>
      <c r="S1092" s="4" t="str">
        <f t="shared" si="318"/>
        <v>A+J=</v>
      </c>
      <c r="T1092" s="34">
        <f t="shared" si="319"/>
        <v>45152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42">
        <f t="shared" si="309"/>
        <v>45143</v>
      </c>
      <c r="B1093" s="72">
        <f t="shared" ca="1" si="320"/>
        <v>0</v>
      </c>
      <c r="C1093" s="6">
        <f t="shared" si="310"/>
        <v>0</v>
      </c>
      <c r="D1093" s="12">
        <f ca="1">IF(A1093&lt;$B$1,VLOOKUP(A1093,[1]DI!$A$4:$B$15000,2,FALSE),0)</f>
        <v>0</v>
      </c>
      <c r="E1093" s="13">
        <f t="shared" ca="1" si="303"/>
        <v>1</v>
      </c>
      <c r="F1093" s="13">
        <f ca="1">(TRUNC(PRODUCT($E$12:$E1092),16))</f>
        <v>1.27464168058562</v>
      </c>
      <c r="G1093" s="13">
        <f t="shared" ca="1" si="311"/>
        <v>1.20055683729017</v>
      </c>
      <c r="H1093" s="13">
        <f t="shared" ca="1" si="304"/>
        <v>1.0617087300000001</v>
      </c>
      <c r="I1093" s="12">
        <f t="shared" si="312"/>
        <v>1.7500000000000002E-2</v>
      </c>
      <c r="J1093" s="34">
        <f t="shared" si="313"/>
        <v>44971</v>
      </c>
      <c r="K1093" s="2">
        <f t="shared" si="314"/>
        <v>117</v>
      </c>
      <c r="L1093" s="17">
        <f t="shared" si="315"/>
        <v>118</v>
      </c>
      <c r="M1093" s="11">
        <f t="shared" si="305"/>
        <v>1.008156654</v>
      </c>
      <c r="N1093" s="11">
        <f t="shared" ca="1" si="306"/>
        <v>1.0703687209999999</v>
      </c>
      <c r="O1093" s="17">
        <f t="shared" si="316"/>
        <v>0</v>
      </c>
      <c r="P1093" s="13">
        <f t="shared" ca="1" si="307"/>
        <v>0</v>
      </c>
      <c r="Q1093" s="20">
        <f t="shared" si="308"/>
        <v>0</v>
      </c>
      <c r="R1093" s="13">
        <f t="shared" si="317"/>
        <v>0</v>
      </c>
      <c r="S1093" s="4" t="str">
        <f t="shared" si="318"/>
        <v>A+J=</v>
      </c>
      <c r="T1093" s="34">
        <f t="shared" si="319"/>
        <v>45152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42">
        <f t="shared" si="309"/>
        <v>45144</v>
      </c>
      <c r="B1094" s="72">
        <f t="shared" ca="1" si="320"/>
        <v>0</v>
      </c>
      <c r="C1094" s="6">
        <f t="shared" si="310"/>
        <v>0</v>
      </c>
      <c r="D1094" s="12">
        <f ca="1">IF(A1094&lt;$B$1,VLOOKUP(A1094,[1]DI!$A$4:$B$15000,2,FALSE),0)</f>
        <v>0</v>
      </c>
      <c r="E1094" s="13">
        <f t="shared" ca="1" si="303"/>
        <v>1</v>
      </c>
      <c r="F1094" s="13">
        <f ca="1">(TRUNC(PRODUCT($E$12:$E1093),16))</f>
        <v>1.27464168058562</v>
      </c>
      <c r="G1094" s="13">
        <f t="shared" ca="1" si="311"/>
        <v>1.20055683729017</v>
      </c>
      <c r="H1094" s="13">
        <f t="shared" ca="1" si="304"/>
        <v>1.0617087300000001</v>
      </c>
      <c r="I1094" s="12">
        <f t="shared" si="312"/>
        <v>1.7500000000000002E-2</v>
      </c>
      <c r="J1094" s="34">
        <f t="shared" si="313"/>
        <v>44971</v>
      </c>
      <c r="K1094" s="2">
        <f t="shared" si="314"/>
        <v>117</v>
      </c>
      <c r="L1094" s="17">
        <f t="shared" si="315"/>
        <v>118</v>
      </c>
      <c r="M1094" s="11">
        <f t="shared" si="305"/>
        <v>1.008156654</v>
      </c>
      <c r="N1094" s="11">
        <f t="shared" ca="1" si="306"/>
        <v>1.0703687209999999</v>
      </c>
      <c r="O1094" s="17">
        <f t="shared" si="316"/>
        <v>0</v>
      </c>
      <c r="P1094" s="13">
        <f t="shared" ca="1" si="307"/>
        <v>0</v>
      </c>
      <c r="Q1094" s="20">
        <f t="shared" si="308"/>
        <v>0</v>
      </c>
      <c r="R1094" s="13">
        <f t="shared" si="317"/>
        <v>0</v>
      </c>
      <c r="S1094" s="4" t="str">
        <f t="shared" si="318"/>
        <v>A+J=</v>
      </c>
      <c r="T1094" s="34">
        <f t="shared" si="319"/>
        <v>45152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42">
        <f t="shared" si="309"/>
        <v>45145</v>
      </c>
      <c r="B1095" s="72">
        <f t="shared" ca="1" si="320"/>
        <v>0</v>
      </c>
      <c r="C1095" s="6">
        <f t="shared" si="310"/>
        <v>0</v>
      </c>
      <c r="D1095" s="12">
        <f ca="1">IF(A1095&lt;$B$1,VLOOKUP(A1095,[1]DI!$A$4:$B$15000,2,FALSE),0)</f>
        <v>0.13150000000000001</v>
      </c>
      <c r="E1095" s="13">
        <f t="shared" ca="1" si="303"/>
        <v>1.0004903700000001</v>
      </c>
      <c r="F1095" s="13">
        <f ca="1">(TRUNC(PRODUCT($E$12:$E1094),16))</f>
        <v>1.27464168058562</v>
      </c>
      <c r="G1095" s="13">
        <f t="shared" ca="1" si="311"/>
        <v>1.20055683729017</v>
      </c>
      <c r="H1095" s="13">
        <f t="shared" ca="1" si="304"/>
        <v>1.0617087300000001</v>
      </c>
      <c r="I1095" s="12">
        <f t="shared" si="312"/>
        <v>1.7500000000000002E-2</v>
      </c>
      <c r="J1095" s="34">
        <f t="shared" si="313"/>
        <v>44971</v>
      </c>
      <c r="K1095" s="2">
        <f t="shared" si="314"/>
        <v>118</v>
      </c>
      <c r="L1095" s="17">
        <f t="shared" si="315"/>
        <v>118</v>
      </c>
      <c r="M1095" s="11">
        <f t="shared" si="305"/>
        <v>1.008156654</v>
      </c>
      <c r="N1095" s="11">
        <f t="shared" ca="1" si="306"/>
        <v>1.0703687209999999</v>
      </c>
      <c r="O1095" s="17">
        <f t="shared" si="316"/>
        <v>0</v>
      </c>
      <c r="P1095" s="13">
        <f t="shared" ca="1" si="307"/>
        <v>0</v>
      </c>
      <c r="Q1095" s="20">
        <f t="shared" si="308"/>
        <v>0</v>
      </c>
      <c r="R1095" s="13">
        <f t="shared" si="317"/>
        <v>0</v>
      </c>
      <c r="S1095" s="4" t="str">
        <f t="shared" si="318"/>
        <v>A+J=</v>
      </c>
      <c r="T1095" s="34">
        <f t="shared" si="319"/>
        <v>45152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42">
        <f t="shared" si="309"/>
        <v>45146</v>
      </c>
      <c r="B1096" s="72">
        <f t="shared" ca="1" si="320"/>
        <v>0</v>
      </c>
      <c r="C1096" s="6">
        <f t="shared" si="310"/>
        <v>0</v>
      </c>
      <c r="D1096" s="12">
        <f ca="1">IF(A1096&lt;$B$1,VLOOKUP(A1096,[1]DI!$A$4:$B$15000,2,FALSE),0)</f>
        <v>0.13150000000000001</v>
      </c>
      <c r="E1096" s="13">
        <f t="shared" ca="1" si="303"/>
        <v>1.0004903700000001</v>
      </c>
      <c r="F1096" s="13">
        <f ca="1">(TRUNC(PRODUCT($E$12:$E1095),16))</f>
        <v>1.2752667266265301</v>
      </c>
      <c r="G1096" s="13">
        <f t="shared" ca="1" si="311"/>
        <v>1.20055683729017</v>
      </c>
      <c r="H1096" s="13">
        <f t="shared" ca="1" si="304"/>
        <v>1.0622293599999999</v>
      </c>
      <c r="I1096" s="12">
        <f t="shared" si="312"/>
        <v>1.7500000000000002E-2</v>
      </c>
      <c r="J1096" s="34">
        <f t="shared" si="313"/>
        <v>44971</v>
      </c>
      <c r="K1096" s="2">
        <f t="shared" si="314"/>
        <v>119</v>
      </c>
      <c r="L1096" s="17">
        <f t="shared" si="315"/>
        <v>119</v>
      </c>
      <c r="M1096" s="11">
        <f t="shared" si="305"/>
        <v>1.0082260620000001</v>
      </c>
      <c r="N1096" s="11">
        <f t="shared" ca="1" si="306"/>
        <v>1.070967325</v>
      </c>
      <c r="O1096" s="17">
        <f t="shared" si="316"/>
        <v>0</v>
      </c>
      <c r="P1096" s="13">
        <f t="shared" ca="1" si="307"/>
        <v>0</v>
      </c>
      <c r="Q1096" s="20">
        <f t="shared" si="308"/>
        <v>0</v>
      </c>
      <c r="R1096" s="13">
        <f t="shared" si="317"/>
        <v>0</v>
      </c>
      <c r="S1096" s="4" t="str">
        <f t="shared" si="318"/>
        <v>A+J=</v>
      </c>
      <c r="T1096" s="34">
        <f t="shared" si="319"/>
        <v>45152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42">
        <f t="shared" si="309"/>
        <v>45147</v>
      </c>
      <c r="B1097" s="72">
        <f t="shared" ca="1" si="320"/>
        <v>0</v>
      </c>
      <c r="C1097" s="6">
        <f t="shared" si="310"/>
        <v>0</v>
      </c>
      <c r="D1097" s="12">
        <f ca="1">IF(A1097&lt;$B$1,VLOOKUP(A1097,[1]DI!$A$4:$B$15000,2,FALSE),0)</f>
        <v>0.13150000000000001</v>
      </c>
      <c r="E1097" s="13">
        <f t="shared" ca="1" si="303"/>
        <v>1.0004903700000001</v>
      </c>
      <c r="F1097" s="13">
        <f ca="1">(TRUNC(PRODUCT($E$12:$E1096),16))</f>
        <v>1.27589207917126</v>
      </c>
      <c r="G1097" s="13">
        <f t="shared" ca="1" si="311"/>
        <v>1.20055683729017</v>
      </c>
      <c r="H1097" s="13">
        <f t="shared" ca="1" si="304"/>
        <v>1.0627502499999999</v>
      </c>
      <c r="I1097" s="12">
        <f t="shared" si="312"/>
        <v>1.7500000000000002E-2</v>
      </c>
      <c r="J1097" s="34">
        <f t="shared" si="313"/>
        <v>44971</v>
      </c>
      <c r="K1097" s="2">
        <f t="shared" si="314"/>
        <v>120</v>
      </c>
      <c r="L1097" s="17">
        <f t="shared" si="315"/>
        <v>120</v>
      </c>
      <c r="M1097" s="11">
        <f t="shared" si="305"/>
        <v>1.0082954749999999</v>
      </c>
      <c r="N1097" s="11">
        <f t="shared" ca="1" si="306"/>
        <v>1.071566268</v>
      </c>
      <c r="O1097" s="17">
        <f t="shared" si="316"/>
        <v>0</v>
      </c>
      <c r="P1097" s="13">
        <f t="shared" ca="1" si="307"/>
        <v>0</v>
      </c>
      <c r="Q1097" s="20">
        <f t="shared" si="308"/>
        <v>0</v>
      </c>
      <c r="R1097" s="13">
        <f t="shared" si="317"/>
        <v>0</v>
      </c>
      <c r="S1097" s="4" t="str">
        <f t="shared" si="318"/>
        <v>A+J=</v>
      </c>
      <c r="T1097" s="34">
        <f t="shared" si="319"/>
        <v>45152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42">
        <f t="shared" si="309"/>
        <v>45148</v>
      </c>
      <c r="B1098" s="72">
        <f t="shared" ca="1" si="320"/>
        <v>0</v>
      </c>
      <c r="C1098" s="6">
        <f t="shared" si="310"/>
        <v>0</v>
      </c>
      <c r="D1098" s="12">
        <f ca="1">IF(A1098&lt;$B$1,VLOOKUP(A1098,[1]DI!$A$4:$B$15000,2,FALSE),0)</f>
        <v>0.13150000000000001</v>
      </c>
      <c r="E1098" s="13">
        <f t="shared" ca="1" si="303"/>
        <v>1.0004903700000001</v>
      </c>
      <c r="F1098" s="13">
        <f ca="1">(TRUNC(PRODUCT($E$12:$E1097),16))</f>
        <v>1.2765177383701301</v>
      </c>
      <c r="G1098" s="13">
        <f t="shared" ca="1" si="311"/>
        <v>1.20055683729017</v>
      </c>
      <c r="H1098" s="13">
        <f t="shared" ca="1" si="304"/>
        <v>1.0632713899999999</v>
      </c>
      <c r="I1098" s="12">
        <f t="shared" si="312"/>
        <v>1.7500000000000002E-2</v>
      </c>
      <c r="J1098" s="34">
        <f t="shared" si="313"/>
        <v>44971</v>
      </c>
      <c r="K1098" s="2">
        <f t="shared" si="314"/>
        <v>121</v>
      </c>
      <c r="L1098" s="17">
        <f t="shared" si="315"/>
        <v>121</v>
      </c>
      <c r="M1098" s="11">
        <f t="shared" si="305"/>
        <v>1.0083648919999999</v>
      </c>
      <c r="N1098" s="11">
        <f t="shared" ca="1" si="306"/>
        <v>1.0721655400000001</v>
      </c>
      <c r="O1098" s="17">
        <f t="shared" si="316"/>
        <v>0</v>
      </c>
      <c r="P1098" s="13">
        <f t="shared" ca="1" si="307"/>
        <v>0</v>
      </c>
      <c r="Q1098" s="20">
        <f t="shared" si="308"/>
        <v>0</v>
      </c>
      <c r="R1098" s="13">
        <f t="shared" si="317"/>
        <v>0</v>
      </c>
      <c r="S1098" s="4" t="str">
        <f t="shared" si="318"/>
        <v>A+J=</v>
      </c>
      <c r="T1098" s="34">
        <f t="shared" si="319"/>
        <v>45152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42">
        <f t="shared" si="309"/>
        <v>45149</v>
      </c>
      <c r="B1099" s="72">
        <f t="shared" ca="1" si="320"/>
        <v>0</v>
      </c>
      <c r="C1099" s="6">
        <f t="shared" si="310"/>
        <v>0</v>
      </c>
      <c r="D1099" s="12">
        <f ca="1">IF(A1099&lt;$B$1,VLOOKUP(A1099,[1]DI!$A$4:$B$15000,2,FALSE),0)</f>
        <v>0.13150000000000001</v>
      </c>
      <c r="E1099" s="13">
        <f t="shared" ca="1" si="303"/>
        <v>1.0004903700000001</v>
      </c>
      <c r="F1099" s="13">
        <f ca="1">(TRUNC(PRODUCT($E$12:$E1098),16))</f>
        <v>1.2771437043734899</v>
      </c>
      <c r="G1099" s="13">
        <f t="shared" ca="1" si="311"/>
        <v>1.20055683729017</v>
      </c>
      <c r="H1099" s="13">
        <f t="shared" ca="1" si="304"/>
        <v>1.0637927899999999</v>
      </c>
      <c r="I1099" s="12">
        <f t="shared" si="312"/>
        <v>1.7500000000000002E-2</v>
      </c>
      <c r="J1099" s="34">
        <f t="shared" si="313"/>
        <v>44971</v>
      </c>
      <c r="K1099" s="2">
        <f t="shared" si="314"/>
        <v>122</v>
      </c>
      <c r="L1099" s="17">
        <f t="shared" si="315"/>
        <v>122</v>
      </c>
      <c r="M1099" s="11">
        <f t="shared" si="305"/>
        <v>1.0084343140000001</v>
      </c>
      <c r="N1099" s="11">
        <f t="shared" ca="1" si="306"/>
        <v>1.0727651520000001</v>
      </c>
      <c r="O1099" s="17">
        <f t="shared" si="316"/>
        <v>0</v>
      </c>
      <c r="P1099" s="13">
        <f t="shared" ca="1" si="307"/>
        <v>0</v>
      </c>
      <c r="Q1099" s="20">
        <f t="shared" si="308"/>
        <v>0</v>
      </c>
      <c r="R1099" s="13">
        <f t="shared" si="317"/>
        <v>0</v>
      </c>
      <c r="S1099" s="4" t="str">
        <f t="shared" si="318"/>
        <v>A+J=</v>
      </c>
      <c r="T1099" s="34">
        <f t="shared" si="319"/>
        <v>45152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42">
        <f t="shared" si="309"/>
        <v>45150</v>
      </c>
      <c r="B1100" s="72">
        <f t="shared" ref="B1100:B1163" ca="1" si="321">IF(A1100&lt;=TODAY(),C1100+P1100,IF(AND(A1100&gt;TODAY(),A1100&lt;=$B$1),IF(VLOOKUP(TODAY(),$A$10:$D$5000,4,FALSE)=0,"n.d",C1100+P1100),"n.d"))</f>
        <v>0</v>
      </c>
      <c r="C1100" s="6">
        <f t="shared" ref="C1100:C1163" si="322">(C1099-R1099)</f>
        <v>0</v>
      </c>
      <c r="D1100" s="12">
        <f ca="1">IF(A1100&lt;$B$1,VLOOKUP(A1100,[1]DI!$A$4:$B$15000,2,FALSE),0)</f>
        <v>0</v>
      </c>
      <c r="E1100" s="13">
        <f t="shared" ref="E1100:E1163" ca="1" si="323">ROUND(((1+D1100)^(1/252)),8)</f>
        <v>1</v>
      </c>
      <c r="F1100" s="13">
        <f ca="1">(TRUNC(PRODUCT($E$12:$E1099),16))</f>
        <v>1.2777699773318001</v>
      </c>
      <c r="G1100" s="13">
        <f t="shared" ref="G1100:G1163" ca="1" si="324">IF(O1099&gt;0,F1099,G1099)</f>
        <v>1.20055683729017</v>
      </c>
      <c r="H1100" s="13">
        <f t="shared" ref="H1100:H1163" ca="1" si="325">ROUND(F1100/G1100,8)</f>
        <v>1.06431444</v>
      </c>
      <c r="I1100" s="12">
        <f t="shared" si="312"/>
        <v>1.7500000000000002E-2</v>
      </c>
      <c r="J1100" s="34">
        <f t="shared" ref="J1100:J1163" si="326">IF(O1099&gt;0,VLOOKUP(O1099,W$12:AG$150,2),J1099)</f>
        <v>44971</v>
      </c>
      <c r="K1100" s="2">
        <f t="shared" si="314"/>
        <v>122</v>
      </c>
      <c r="L1100" s="17">
        <f t="shared" ref="L1100:L1163" si="327">IF(AND(K1100=1,K1099=1),1,IF(K1100&gt;0,IF(K1100=K1099,K1100+1,K1100),0))</f>
        <v>123</v>
      </c>
      <c r="M1100" s="11">
        <f t="shared" ref="M1100:M1163" si="328">ROUND((I1100+1)^(L1100/252),9)</f>
        <v>1.008503741</v>
      </c>
      <c r="N1100" s="11">
        <f t="shared" ref="N1100:N1163" ca="1" si="329">ROUND(H1100*M1100,9)</f>
        <v>1.0733650939999999</v>
      </c>
      <c r="O1100" s="17">
        <f t="shared" ref="O1100:O1163" si="330">IF(VLOOKUP(A1100,X$12:AE$150,8)=VLOOKUP(A1099,X$12:AE$150,8),0,VLOOKUP(A1100,X$12:AE$150,8))</f>
        <v>0</v>
      </c>
      <c r="P1100" s="13">
        <f t="shared" ref="P1100:P1163" ca="1" si="331">TRUNC(((N1100-1)*C1100),8)</f>
        <v>0</v>
      </c>
      <c r="Q1100" s="20">
        <f t="shared" ref="Q1100:Q1163" si="332">IF($O1100&gt;0,VLOOKUP($O1100,$W$12:$AC$29,7),0)</f>
        <v>0</v>
      </c>
      <c r="R1100" s="13">
        <f t="shared" si="317"/>
        <v>0</v>
      </c>
      <c r="S1100" s="4" t="str">
        <f t="shared" ref="S1100:S1163" si="333">IF(O1099&gt;0,VLOOKUP(O1099,W$12:AG$150,10),S1099)</f>
        <v>A+J=</v>
      </c>
      <c r="T1100" s="34">
        <f t="shared" ref="T1100:T1163" si="334">IF(O1099&gt;0,VLOOKUP(O1099,W$12:AG$150,11),T1099)</f>
        <v>45152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42">
        <f t="shared" ref="A1101:A1164" si="335">(A1100+1)</f>
        <v>45151</v>
      </c>
      <c r="B1101" s="72">
        <f t="shared" ca="1" si="321"/>
        <v>0</v>
      </c>
      <c r="C1101" s="6">
        <f t="shared" si="322"/>
        <v>0</v>
      </c>
      <c r="D1101" s="12">
        <f ca="1">IF(A1101&lt;$B$1,VLOOKUP(A1101,[1]DI!$A$4:$B$15000,2,FALSE),0)</f>
        <v>0</v>
      </c>
      <c r="E1101" s="13">
        <f t="shared" ca="1" si="323"/>
        <v>1</v>
      </c>
      <c r="F1101" s="13">
        <f ca="1">(TRUNC(PRODUCT($E$12:$E1100),16))</f>
        <v>1.2777699773318001</v>
      </c>
      <c r="G1101" s="13">
        <f t="shared" ca="1" si="324"/>
        <v>1.20055683729017</v>
      </c>
      <c r="H1101" s="13">
        <f t="shared" ca="1" si="325"/>
        <v>1.06431444</v>
      </c>
      <c r="I1101" s="12">
        <f t="shared" ref="I1101:I1164" si="336">I1100</f>
        <v>1.7500000000000002E-2</v>
      </c>
      <c r="J1101" s="34">
        <f t="shared" si="326"/>
        <v>44971</v>
      </c>
      <c r="K1101" s="2">
        <f t="shared" ref="K1101:K1164" si="337">IF(A1101&gt;J1101,IF(NETWORKDAYS(J1101,A1101,$W$31:$W$544)-1=0,1,NETWORKDAYS(J1101,A1101,$W$31:$W$544)-1),0)</f>
        <v>122</v>
      </c>
      <c r="L1101" s="17">
        <f t="shared" si="327"/>
        <v>123</v>
      </c>
      <c r="M1101" s="11">
        <f t="shared" si="328"/>
        <v>1.008503741</v>
      </c>
      <c r="N1101" s="11">
        <f t="shared" ca="1" si="329"/>
        <v>1.0733650939999999</v>
      </c>
      <c r="O1101" s="17">
        <f t="shared" si="330"/>
        <v>0</v>
      </c>
      <c r="P1101" s="13">
        <f t="shared" ca="1" si="331"/>
        <v>0</v>
      </c>
      <c r="Q1101" s="20">
        <f t="shared" si="332"/>
        <v>0</v>
      </c>
      <c r="R1101" s="13">
        <f t="shared" ref="R1101:R1164" si="338">IF(Q1101&gt;0,TRUNC(Q1101*C1101,8),0)</f>
        <v>0</v>
      </c>
      <c r="S1101" s="4" t="str">
        <f t="shared" si="333"/>
        <v>A+J=</v>
      </c>
      <c r="T1101" s="34">
        <f t="shared" si="334"/>
        <v>45152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42">
        <f t="shared" si="335"/>
        <v>45152</v>
      </c>
      <c r="B1102" s="72">
        <f t="shared" ca="1" si="321"/>
        <v>0</v>
      </c>
      <c r="C1102" s="6">
        <f t="shared" si="322"/>
        <v>0</v>
      </c>
      <c r="D1102" s="12">
        <f ca="1">IF(A1102&lt;$B$1,VLOOKUP(A1102,[1]DI!$A$4:$B$15000,2,FALSE),0)</f>
        <v>0.13150000000000001</v>
      </c>
      <c r="E1102" s="13">
        <f t="shared" ca="1" si="323"/>
        <v>1.0004903700000001</v>
      </c>
      <c r="F1102" s="13">
        <f ca="1">(TRUNC(PRODUCT($E$12:$E1101),16))</f>
        <v>1.2777699773318001</v>
      </c>
      <c r="G1102" s="13">
        <f t="shared" ca="1" si="324"/>
        <v>1.20055683729017</v>
      </c>
      <c r="H1102" s="13">
        <f t="shared" ca="1" si="325"/>
        <v>1.06431444</v>
      </c>
      <c r="I1102" s="12">
        <f t="shared" si="336"/>
        <v>1.7500000000000002E-2</v>
      </c>
      <c r="J1102" s="34">
        <f t="shared" si="326"/>
        <v>44971</v>
      </c>
      <c r="K1102" s="2">
        <f t="shared" si="337"/>
        <v>123</v>
      </c>
      <c r="L1102" s="17">
        <f t="shared" si="327"/>
        <v>123</v>
      </c>
      <c r="M1102" s="11">
        <f t="shared" si="328"/>
        <v>1.008503741</v>
      </c>
      <c r="N1102" s="11">
        <f t="shared" ca="1" si="329"/>
        <v>1.0733650939999999</v>
      </c>
      <c r="O1102" s="17">
        <f t="shared" si="330"/>
        <v>6</v>
      </c>
      <c r="P1102" s="13">
        <f t="shared" ca="1" si="331"/>
        <v>0</v>
      </c>
      <c r="Q1102" s="20">
        <f t="shared" si="332"/>
        <v>0.5</v>
      </c>
      <c r="R1102" s="13">
        <f t="shared" si="338"/>
        <v>0</v>
      </c>
      <c r="S1102" s="4" t="str">
        <f t="shared" si="333"/>
        <v>A+J=</v>
      </c>
      <c r="T1102" s="34">
        <f t="shared" si="334"/>
        <v>45152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42">
        <f t="shared" si="335"/>
        <v>45153</v>
      </c>
      <c r="B1103" s="72">
        <f t="shared" ca="1" si="321"/>
        <v>0</v>
      </c>
      <c r="C1103" s="6">
        <f t="shared" si="322"/>
        <v>0</v>
      </c>
      <c r="D1103" s="12">
        <f ca="1">IF(A1103&lt;$B$1,VLOOKUP(A1103,[1]DI!$A$4:$B$15000,2,FALSE),0)</f>
        <v>0.13150000000000001</v>
      </c>
      <c r="E1103" s="13">
        <f t="shared" ca="1" si="323"/>
        <v>1.0004903700000001</v>
      </c>
      <c r="F1103" s="13">
        <f ca="1">(TRUNC(PRODUCT($E$12:$E1102),16))</f>
        <v>1.27839655739559</v>
      </c>
      <c r="G1103" s="13">
        <f t="shared" ca="1" si="324"/>
        <v>1.2777699773318001</v>
      </c>
      <c r="H1103" s="13">
        <f t="shared" ca="1" si="325"/>
        <v>1.0004903700000001</v>
      </c>
      <c r="I1103" s="12">
        <f t="shared" si="336"/>
        <v>1.7500000000000002E-2</v>
      </c>
      <c r="J1103" s="34">
        <f t="shared" si="326"/>
        <v>45152</v>
      </c>
      <c r="K1103" s="2">
        <f t="shared" si="337"/>
        <v>1</v>
      </c>
      <c r="L1103" s="17">
        <f t="shared" si="327"/>
        <v>1</v>
      </c>
      <c r="M1103" s="11">
        <f t="shared" si="328"/>
        <v>1.000068846</v>
      </c>
      <c r="N1103" s="11">
        <f t="shared" ca="1" si="329"/>
        <v>1.00055925</v>
      </c>
      <c r="O1103" s="17">
        <f t="shared" si="330"/>
        <v>0</v>
      </c>
      <c r="P1103" s="13">
        <f t="shared" ca="1" si="331"/>
        <v>0</v>
      </c>
      <c r="Q1103" s="20">
        <f t="shared" si="332"/>
        <v>0</v>
      </c>
      <c r="R1103" s="13">
        <f t="shared" si="338"/>
        <v>0</v>
      </c>
      <c r="S1103" s="4" t="str">
        <f t="shared" si="333"/>
        <v>J=</v>
      </c>
      <c r="T1103" s="34">
        <f t="shared" si="334"/>
        <v>45336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42">
        <f t="shared" si="335"/>
        <v>45154</v>
      </c>
      <c r="B1104" s="72">
        <f t="shared" ca="1" si="321"/>
        <v>0</v>
      </c>
      <c r="C1104" s="6">
        <f t="shared" si="322"/>
        <v>0</v>
      </c>
      <c r="D1104" s="12">
        <f ca="1">IF(A1104&lt;$B$1,VLOOKUP(A1104,[1]DI!$A$4:$B$15000,2,FALSE),0)</f>
        <v>0.13150000000000001</v>
      </c>
      <c r="E1104" s="13">
        <f t="shared" ca="1" si="323"/>
        <v>1.0004903700000001</v>
      </c>
      <c r="F1104" s="13">
        <f ca="1">(TRUNC(PRODUCT($E$12:$E1103),16))</f>
        <v>1.27902344471544</v>
      </c>
      <c r="G1104" s="13">
        <f t="shared" ca="1" si="324"/>
        <v>1.2777699773318001</v>
      </c>
      <c r="H1104" s="13">
        <f t="shared" ca="1" si="325"/>
        <v>1.00098098</v>
      </c>
      <c r="I1104" s="12">
        <f t="shared" si="336"/>
        <v>1.7500000000000002E-2</v>
      </c>
      <c r="J1104" s="34">
        <f t="shared" si="326"/>
        <v>45152</v>
      </c>
      <c r="K1104" s="2">
        <f t="shared" si="337"/>
        <v>2</v>
      </c>
      <c r="L1104" s="17">
        <f t="shared" si="327"/>
        <v>2</v>
      </c>
      <c r="M1104" s="11">
        <f t="shared" si="328"/>
        <v>1.000137697</v>
      </c>
      <c r="N1104" s="11">
        <f t="shared" ca="1" si="329"/>
        <v>1.0011188120000001</v>
      </c>
      <c r="O1104" s="17">
        <f t="shared" si="330"/>
        <v>0</v>
      </c>
      <c r="P1104" s="13">
        <f t="shared" ca="1" si="331"/>
        <v>0</v>
      </c>
      <c r="Q1104" s="20">
        <f t="shared" si="332"/>
        <v>0</v>
      </c>
      <c r="R1104" s="13">
        <f t="shared" si="338"/>
        <v>0</v>
      </c>
      <c r="S1104" s="4" t="str">
        <f t="shared" si="333"/>
        <v>J=</v>
      </c>
      <c r="T1104" s="34">
        <f t="shared" si="334"/>
        <v>45336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42">
        <f t="shared" si="335"/>
        <v>45155</v>
      </c>
      <c r="B1105" s="72">
        <f t="shared" ca="1" si="321"/>
        <v>0</v>
      </c>
      <c r="C1105" s="6">
        <f t="shared" si="322"/>
        <v>0</v>
      </c>
      <c r="D1105" s="12">
        <f ca="1">IF(A1105&lt;$B$1,VLOOKUP(A1105,[1]DI!$A$4:$B$15000,2,FALSE),0)</f>
        <v>0.13150000000000001</v>
      </c>
      <c r="E1105" s="13">
        <f t="shared" ca="1" si="323"/>
        <v>1.0004903700000001</v>
      </c>
      <c r="F1105" s="13">
        <f ca="1">(TRUNC(PRODUCT($E$12:$E1104),16))</f>
        <v>1.27965063944202</v>
      </c>
      <c r="G1105" s="13">
        <f t="shared" ca="1" si="324"/>
        <v>1.2777699773318001</v>
      </c>
      <c r="H1105" s="13">
        <f t="shared" ca="1" si="325"/>
        <v>1.0014718300000001</v>
      </c>
      <c r="I1105" s="12">
        <f t="shared" si="336"/>
        <v>1.7500000000000002E-2</v>
      </c>
      <c r="J1105" s="34">
        <f t="shared" si="326"/>
        <v>45152</v>
      </c>
      <c r="K1105" s="2">
        <f t="shared" si="337"/>
        <v>3</v>
      </c>
      <c r="L1105" s="17">
        <f t="shared" si="327"/>
        <v>3</v>
      </c>
      <c r="M1105" s="11">
        <f t="shared" si="328"/>
        <v>1.0002065529999999</v>
      </c>
      <c r="N1105" s="11">
        <f t="shared" ca="1" si="329"/>
        <v>1.0016786870000001</v>
      </c>
      <c r="O1105" s="17">
        <f t="shared" si="330"/>
        <v>0</v>
      </c>
      <c r="P1105" s="13">
        <f t="shared" ca="1" si="331"/>
        <v>0</v>
      </c>
      <c r="Q1105" s="20">
        <f t="shared" si="332"/>
        <v>0</v>
      </c>
      <c r="R1105" s="13">
        <f t="shared" si="338"/>
        <v>0</v>
      </c>
      <c r="S1105" s="4" t="str">
        <f t="shared" si="333"/>
        <v>J=</v>
      </c>
      <c r="T1105" s="34">
        <f t="shared" si="334"/>
        <v>45336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42">
        <f t="shared" si="335"/>
        <v>45156</v>
      </c>
      <c r="B1106" s="72">
        <f t="shared" ca="1" si="321"/>
        <v>0</v>
      </c>
      <c r="C1106" s="6">
        <f t="shared" si="322"/>
        <v>0</v>
      </c>
      <c r="D1106" s="12">
        <f ca="1">IF(A1106&lt;$B$1,VLOOKUP(A1106,[1]DI!$A$4:$B$15000,2,FALSE),0)</f>
        <v>0.13150000000000001</v>
      </c>
      <c r="E1106" s="13">
        <f t="shared" ca="1" si="323"/>
        <v>1.0004903700000001</v>
      </c>
      <c r="F1106" s="13">
        <f ca="1">(TRUNC(PRODUCT($E$12:$E1105),16))</f>
        <v>1.28027814172609</v>
      </c>
      <c r="G1106" s="13">
        <f t="shared" ca="1" si="324"/>
        <v>1.2777699773318001</v>
      </c>
      <c r="H1106" s="13">
        <f t="shared" ca="1" si="325"/>
        <v>1.00196292</v>
      </c>
      <c r="I1106" s="12">
        <f t="shared" si="336"/>
        <v>1.7500000000000002E-2</v>
      </c>
      <c r="J1106" s="34">
        <f t="shared" si="326"/>
        <v>45152</v>
      </c>
      <c r="K1106" s="2">
        <f t="shared" si="337"/>
        <v>4</v>
      </c>
      <c r="L1106" s="17">
        <f t="shared" si="327"/>
        <v>4</v>
      </c>
      <c r="M1106" s="11">
        <f t="shared" si="328"/>
        <v>1.000275413</v>
      </c>
      <c r="N1106" s="11">
        <f t="shared" ca="1" si="329"/>
        <v>1.0022388739999999</v>
      </c>
      <c r="O1106" s="17">
        <f t="shared" si="330"/>
        <v>0</v>
      </c>
      <c r="P1106" s="13">
        <f t="shared" ca="1" si="331"/>
        <v>0</v>
      </c>
      <c r="Q1106" s="20">
        <f t="shared" si="332"/>
        <v>0</v>
      </c>
      <c r="R1106" s="13">
        <f t="shared" si="338"/>
        <v>0</v>
      </c>
      <c r="S1106" s="4" t="str">
        <f t="shared" si="333"/>
        <v>J=</v>
      </c>
      <c r="T1106" s="34">
        <f t="shared" si="334"/>
        <v>45336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42">
        <f t="shared" si="335"/>
        <v>45157</v>
      </c>
      <c r="B1107" s="72">
        <f t="shared" ca="1" si="321"/>
        <v>0</v>
      </c>
      <c r="C1107" s="6">
        <f t="shared" si="322"/>
        <v>0</v>
      </c>
      <c r="D1107" s="12">
        <f ca="1">IF(A1107&lt;$B$1,VLOOKUP(A1107,[1]DI!$A$4:$B$15000,2,FALSE),0)</f>
        <v>0</v>
      </c>
      <c r="E1107" s="13">
        <f t="shared" ca="1" si="323"/>
        <v>1</v>
      </c>
      <c r="F1107" s="13">
        <f ca="1">(TRUNC(PRODUCT($E$12:$E1106),16))</f>
        <v>1.28090595171845</v>
      </c>
      <c r="G1107" s="13">
        <f t="shared" ca="1" si="324"/>
        <v>1.2777699773318001</v>
      </c>
      <c r="H1107" s="13">
        <f t="shared" ca="1" si="325"/>
        <v>1.0024542599999999</v>
      </c>
      <c r="I1107" s="12">
        <f t="shared" si="336"/>
        <v>1.7500000000000002E-2</v>
      </c>
      <c r="J1107" s="34">
        <f t="shared" si="326"/>
        <v>45152</v>
      </c>
      <c r="K1107" s="2">
        <f t="shared" si="337"/>
        <v>4</v>
      </c>
      <c r="L1107" s="17">
        <f t="shared" si="327"/>
        <v>5</v>
      </c>
      <c r="M1107" s="11">
        <f t="shared" si="328"/>
        <v>1.000344278</v>
      </c>
      <c r="N1107" s="11">
        <f t="shared" ca="1" si="329"/>
        <v>1.0027993829999999</v>
      </c>
      <c r="O1107" s="17">
        <f t="shared" si="330"/>
        <v>0</v>
      </c>
      <c r="P1107" s="13">
        <f t="shared" ca="1" si="331"/>
        <v>0</v>
      </c>
      <c r="Q1107" s="20">
        <f t="shared" si="332"/>
        <v>0</v>
      </c>
      <c r="R1107" s="13">
        <f t="shared" si="338"/>
        <v>0</v>
      </c>
      <c r="S1107" s="4" t="str">
        <f t="shared" si="333"/>
        <v>J=</v>
      </c>
      <c r="T1107" s="34">
        <f t="shared" si="334"/>
        <v>45336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42">
        <f t="shared" si="335"/>
        <v>45158</v>
      </c>
      <c r="B1108" s="72">
        <f t="shared" ca="1" si="321"/>
        <v>0</v>
      </c>
      <c r="C1108" s="6">
        <f t="shared" si="322"/>
        <v>0</v>
      </c>
      <c r="D1108" s="12">
        <f ca="1">IF(A1108&lt;$B$1,VLOOKUP(A1108,[1]DI!$A$4:$B$15000,2,FALSE),0)</f>
        <v>0</v>
      </c>
      <c r="E1108" s="13">
        <f t="shared" ca="1" si="323"/>
        <v>1</v>
      </c>
      <c r="F1108" s="13">
        <f ca="1">(TRUNC(PRODUCT($E$12:$E1107),16))</f>
        <v>1.28090595171845</v>
      </c>
      <c r="G1108" s="13">
        <f t="shared" ca="1" si="324"/>
        <v>1.2777699773318001</v>
      </c>
      <c r="H1108" s="13">
        <f t="shared" ca="1" si="325"/>
        <v>1.0024542599999999</v>
      </c>
      <c r="I1108" s="12">
        <f t="shared" si="336"/>
        <v>1.7500000000000002E-2</v>
      </c>
      <c r="J1108" s="34">
        <f t="shared" si="326"/>
        <v>45152</v>
      </c>
      <c r="K1108" s="2">
        <f t="shared" si="337"/>
        <v>4</v>
      </c>
      <c r="L1108" s="17">
        <f t="shared" si="327"/>
        <v>5</v>
      </c>
      <c r="M1108" s="11">
        <f t="shared" si="328"/>
        <v>1.000344278</v>
      </c>
      <c r="N1108" s="11">
        <f t="shared" ca="1" si="329"/>
        <v>1.0027993829999999</v>
      </c>
      <c r="O1108" s="17">
        <f t="shared" si="330"/>
        <v>0</v>
      </c>
      <c r="P1108" s="13">
        <f t="shared" ca="1" si="331"/>
        <v>0</v>
      </c>
      <c r="Q1108" s="20">
        <f t="shared" si="332"/>
        <v>0</v>
      </c>
      <c r="R1108" s="13">
        <f t="shared" si="338"/>
        <v>0</v>
      </c>
      <c r="S1108" s="4" t="str">
        <f t="shared" si="333"/>
        <v>J=</v>
      </c>
      <c r="T1108" s="34">
        <f t="shared" si="334"/>
        <v>45336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42">
        <f t="shared" si="335"/>
        <v>45159</v>
      </c>
      <c r="B1109" s="72">
        <f t="shared" ca="1" si="321"/>
        <v>0</v>
      </c>
      <c r="C1109" s="6">
        <f t="shared" si="322"/>
        <v>0</v>
      </c>
      <c r="D1109" s="12">
        <f ca="1">IF(A1109&lt;$B$1,VLOOKUP(A1109,[1]DI!$A$4:$B$15000,2,FALSE),0)</f>
        <v>0.13150000000000001</v>
      </c>
      <c r="E1109" s="13">
        <f t="shared" ca="1" si="323"/>
        <v>1.0004903700000001</v>
      </c>
      <c r="F1109" s="13">
        <f ca="1">(TRUNC(PRODUCT($E$12:$E1108),16))</f>
        <v>1.28090595171845</v>
      </c>
      <c r="G1109" s="13">
        <f t="shared" ca="1" si="324"/>
        <v>1.2777699773318001</v>
      </c>
      <c r="H1109" s="13">
        <f t="shared" ca="1" si="325"/>
        <v>1.0024542599999999</v>
      </c>
      <c r="I1109" s="12">
        <f t="shared" si="336"/>
        <v>1.7500000000000002E-2</v>
      </c>
      <c r="J1109" s="34">
        <f t="shared" si="326"/>
        <v>45152</v>
      </c>
      <c r="K1109" s="2">
        <f t="shared" si="337"/>
        <v>5</v>
      </c>
      <c r="L1109" s="17">
        <f t="shared" si="327"/>
        <v>5</v>
      </c>
      <c r="M1109" s="11">
        <f t="shared" si="328"/>
        <v>1.000344278</v>
      </c>
      <c r="N1109" s="11">
        <f t="shared" ca="1" si="329"/>
        <v>1.0027993829999999</v>
      </c>
      <c r="O1109" s="17">
        <f t="shared" si="330"/>
        <v>0</v>
      </c>
      <c r="P1109" s="13">
        <f t="shared" ca="1" si="331"/>
        <v>0</v>
      </c>
      <c r="Q1109" s="20">
        <f t="shared" si="332"/>
        <v>0</v>
      </c>
      <c r="R1109" s="13">
        <f t="shared" si="338"/>
        <v>0</v>
      </c>
      <c r="S1109" s="4" t="str">
        <f t="shared" si="333"/>
        <v>J=</v>
      </c>
      <c r="T1109" s="34">
        <f t="shared" si="334"/>
        <v>45336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42">
        <f t="shared" si="335"/>
        <v>45160</v>
      </c>
      <c r="B1110" s="72">
        <f t="shared" ca="1" si="321"/>
        <v>0</v>
      </c>
      <c r="C1110" s="6">
        <f t="shared" si="322"/>
        <v>0</v>
      </c>
      <c r="D1110" s="12">
        <f ca="1">IF(A1110&lt;$B$1,VLOOKUP(A1110,[1]DI!$A$4:$B$15000,2,FALSE),0)</f>
        <v>0.13150000000000001</v>
      </c>
      <c r="E1110" s="13">
        <f t="shared" ca="1" si="323"/>
        <v>1.0004903700000001</v>
      </c>
      <c r="F1110" s="13">
        <f ca="1">(TRUNC(PRODUCT($E$12:$E1109),16))</f>
        <v>1.2815340695699899</v>
      </c>
      <c r="G1110" s="13">
        <f t="shared" ca="1" si="324"/>
        <v>1.2777699773318001</v>
      </c>
      <c r="H1110" s="13">
        <f t="shared" ca="1" si="325"/>
        <v>1.00294583</v>
      </c>
      <c r="I1110" s="12">
        <f t="shared" si="336"/>
        <v>1.7500000000000002E-2</v>
      </c>
      <c r="J1110" s="34">
        <f t="shared" si="326"/>
        <v>45152</v>
      </c>
      <c r="K1110" s="2">
        <f t="shared" si="337"/>
        <v>6</v>
      </c>
      <c r="L1110" s="17">
        <f t="shared" si="327"/>
        <v>6</v>
      </c>
      <c r="M1110" s="11">
        <f t="shared" si="328"/>
        <v>1.000413148</v>
      </c>
      <c r="N1110" s="11">
        <f t="shared" ca="1" si="329"/>
        <v>1.003360195</v>
      </c>
      <c r="O1110" s="17">
        <f t="shared" si="330"/>
        <v>0</v>
      </c>
      <c r="P1110" s="13">
        <f t="shared" ca="1" si="331"/>
        <v>0</v>
      </c>
      <c r="Q1110" s="20">
        <f t="shared" si="332"/>
        <v>0</v>
      </c>
      <c r="R1110" s="13">
        <f t="shared" si="338"/>
        <v>0</v>
      </c>
      <c r="S1110" s="4" t="str">
        <f t="shared" si="333"/>
        <v>J=</v>
      </c>
      <c r="T1110" s="34">
        <f t="shared" si="334"/>
        <v>45336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42">
        <f t="shared" si="335"/>
        <v>45161</v>
      </c>
      <c r="B1111" s="72">
        <f t="shared" ca="1" si="321"/>
        <v>0</v>
      </c>
      <c r="C1111" s="6">
        <f t="shared" si="322"/>
        <v>0</v>
      </c>
      <c r="D1111" s="12">
        <f ca="1">IF(A1111&lt;$B$1,VLOOKUP(A1111,[1]DI!$A$4:$B$15000,2,FALSE),0)</f>
        <v>0.13150000000000001</v>
      </c>
      <c r="E1111" s="13">
        <f t="shared" ca="1" si="323"/>
        <v>1.0004903700000001</v>
      </c>
      <c r="F1111" s="13">
        <f ca="1">(TRUNC(PRODUCT($E$12:$E1110),16))</f>
        <v>1.2821624954316799</v>
      </c>
      <c r="G1111" s="13">
        <f t="shared" ca="1" si="324"/>
        <v>1.2777699773318001</v>
      </c>
      <c r="H1111" s="13">
        <f t="shared" ca="1" si="325"/>
        <v>1.00343764</v>
      </c>
      <c r="I1111" s="12">
        <f t="shared" si="336"/>
        <v>1.7500000000000002E-2</v>
      </c>
      <c r="J1111" s="34">
        <f t="shared" si="326"/>
        <v>45152</v>
      </c>
      <c r="K1111" s="2">
        <f t="shared" si="337"/>
        <v>7</v>
      </c>
      <c r="L1111" s="17">
        <f t="shared" si="327"/>
        <v>7</v>
      </c>
      <c r="M1111" s="11">
        <f t="shared" si="328"/>
        <v>1.000482023</v>
      </c>
      <c r="N1111" s="11">
        <f t="shared" ca="1" si="329"/>
        <v>1.0039213199999999</v>
      </c>
      <c r="O1111" s="17">
        <f t="shared" si="330"/>
        <v>0</v>
      </c>
      <c r="P1111" s="13">
        <f t="shared" ca="1" si="331"/>
        <v>0</v>
      </c>
      <c r="Q1111" s="20">
        <f t="shared" si="332"/>
        <v>0</v>
      </c>
      <c r="R1111" s="13">
        <f t="shared" si="338"/>
        <v>0</v>
      </c>
      <c r="S1111" s="4" t="str">
        <f t="shared" si="333"/>
        <v>J=</v>
      </c>
      <c r="T1111" s="34">
        <f t="shared" si="334"/>
        <v>45336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42">
        <f t="shared" si="335"/>
        <v>45162</v>
      </c>
      <c r="B1112" s="72">
        <f t="shared" ca="1" si="321"/>
        <v>0</v>
      </c>
      <c r="C1112" s="6">
        <f t="shared" si="322"/>
        <v>0</v>
      </c>
      <c r="D1112" s="12">
        <f ca="1">IF(A1112&lt;$B$1,VLOOKUP(A1112,[1]DI!$A$4:$B$15000,2,FALSE),0)</f>
        <v>0.13150000000000001</v>
      </c>
      <c r="E1112" s="13">
        <f t="shared" ca="1" si="323"/>
        <v>1.0004903700000001</v>
      </c>
      <c r="F1112" s="13">
        <f ca="1">(TRUNC(PRODUCT($E$12:$E1111),16))</f>
        <v>1.28279122945457</v>
      </c>
      <c r="G1112" s="13">
        <f t="shared" ca="1" si="324"/>
        <v>1.2777699773318001</v>
      </c>
      <c r="H1112" s="13">
        <f t="shared" ca="1" si="325"/>
        <v>1.0039297</v>
      </c>
      <c r="I1112" s="12">
        <f t="shared" si="336"/>
        <v>1.7500000000000002E-2</v>
      </c>
      <c r="J1112" s="34">
        <f t="shared" si="326"/>
        <v>45152</v>
      </c>
      <c r="K1112" s="2">
        <f t="shared" si="337"/>
        <v>8</v>
      </c>
      <c r="L1112" s="17">
        <f t="shared" si="327"/>
        <v>8</v>
      </c>
      <c r="M1112" s="11">
        <f t="shared" si="328"/>
        <v>1.0005509020000001</v>
      </c>
      <c r="N1112" s="11">
        <f t="shared" ca="1" si="329"/>
        <v>1.0044827670000001</v>
      </c>
      <c r="O1112" s="17">
        <f t="shared" si="330"/>
        <v>0</v>
      </c>
      <c r="P1112" s="13">
        <f t="shared" ca="1" si="331"/>
        <v>0</v>
      </c>
      <c r="Q1112" s="20">
        <f t="shared" si="332"/>
        <v>0</v>
      </c>
      <c r="R1112" s="13">
        <f t="shared" si="338"/>
        <v>0</v>
      </c>
      <c r="S1112" s="4" t="str">
        <f t="shared" si="333"/>
        <v>J=</v>
      </c>
      <c r="T1112" s="34">
        <f t="shared" si="334"/>
        <v>45336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42">
        <f t="shared" si="335"/>
        <v>45163</v>
      </c>
      <c r="B1113" s="72">
        <f t="shared" ca="1" si="321"/>
        <v>0</v>
      </c>
      <c r="C1113" s="6">
        <f t="shared" si="322"/>
        <v>0</v>
      </c>
      <c r="D1113" s="12">
        <f ca="1">IF(A1113&lt;$B$1,VLOOKUP(A1113,[1]DI!$A$4:$B$15000,2,FALSE),0)</f>
        <v>0.13150000000000001</v>
      </c>
      <c r="E1113" s="13">
        <f t="shared" ca="1" si="323"/>
        <v>1.0004903700000001</v>
      </c>
      <c r="F1113" s="13">
        <f ca="1">(TRUNC(PRODUCT($E$12:$E1112),16))</f>
        <v>1.28342027178976</v>
      </c>
      <c r="G1113" s="13">
        <f t="shared" ca="1" si="324"/>
        <v>1.2777699773318001</v>
      </c>
      <c r="H1113" s="13">
        <f t="shared" ca="1" si="325"/>
        <v>1.0044219999999999</v>
      </c>
      <c r="I1113" s="12">
        <f t="shared" si="336"/>
        <v>1.7500000000000002E-2</v>
      </c>
      <c r="J1113" s="34">
        <f t="shared" si="326"/>
        <v>45152</v>
      </c>
      <c r="K1113" s="2">
        <f t="shared" si="337"/>
        <v>9</v>
      </c>
      <c r="L1113" s="17">
        <f t="shared" si="327"/>
        <v>9</v>
      </c>
      <c r="M1113" s="11">
        <f t="shared" si="328"/>
        <v>1.0006197859999999</v>
      </c>
      <c r="N1113" s="11">
        <f t="shared" ca="1" si="329"/>
        <v>1.0050445269999999</v>
      </c>
      <c r="O1113" s="17">
        <f t="shared" si="330"/>
        <v>0</v>
      </c>
      <c r="P1113" s="13">
        <f t="shared" ca="1" si="331"/>
        <v>0</v>
      </c>
      <c r="Q1113" s="20">
        <f t="shared" si="332"/>
        <v>0</v>
      </c>
      <c r="R1113" s="13">
        <f t="shared" si="338"/>
        <v>0</v>
      </c>
      <c r="S1113" s="4" t="str">
        <f t="shared" si="333"/>
        <v>J=</v>
      </c>
      <c r="T1113" s="34">
        <f t="shared" si="334"/>
        <v>45336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42">
        <f t="shared" si="335"/>
        <v>45164</v>
      </c>
      <c r="B1114" s="72">
        <f t="shared" ca="1" si="321"/>
        <v>0</v>
      </c>
      <c r="C1114" s="6">
        <f t="shared" si="322"/>
        <v>0</v>
      </c>
      <c r="D1114" s="12">
        <f ca="1">IF(A1114&lt;$B$1,VLOOKUP(A1114,[1]DI!$A$4:$B$15000,2,FALSE),0)</f>
        <v>0</v>
      </c>
      <c r="E1114" s="13">
        <f t="shared" ca="1" si="323"/>
        <v>1</v>
      </c>
      <c r="F1114" s="13">
        <f ca="1">(TRUNC(PRODUCT($E$12:$E1113),16))</f>
        <v>1.2840496225884399</v>
      </c>
      <c r="G1114" s="13">
        <f t="shared" ca="1" si="324"/>
        <v>1.2777699773318001</v>
      </c>
      <c r="H1114" s="13">
        <f t="shared" ca="1" si="325"/>
        <v>1.00491453</v>
      </c>
      <c r="I1114" s="12">
        <f t="shared" si="336"/>
        <v>1.7500000000000002E-2</v>
      </c>
      <c r="J1114" s="34">
        <f t="shared" si="326"/>
        <v>45152</v>
      </c>
      <c r="K1114" s="2">
        <f t="shared" si="337"/>
        <v>9</v>
      </c>
      <c r="L1114" s="17">
        <f t="shared" si="327"/>
        <v>10</v>
      </c>
      <c r="M1114" s="11">
        <f t="shared" si="328"/>
        <v>1.0006886749999999</v>
      </c>
      <c r="N1114" s="11">
        <f t="shared" ca="1" si="329"/>
        <v>1.00560659</v>
      </c>
      <c r="O1114" s="17">
        <f t="shared" si="330"/>
        <v>0</v>
      </c>
      <c r="P1114" s="13">
        <f t="shared" ca="1" si="331"/>
        <v>0</v>
      </c>
      <c r="Q1114" s="20">
        <f t="shared" si="332"/>
        <v>0</v>
      </c>
      <c r="R1114" s="13">
        <f t="shared" si="338"/>
        <v>0</v>
      </c>
      <c r="S1114" s="4" t="str">
        <f t="shared" si="333"/>
        <v>J=</v>
      </c>
      <c r="T1114" s="34">
        <f t="shared" si="334"/>
        <v>45336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42">
        <f t="shared" si="335"/>
        <v>45165</v>
      </c>
      <c r="B1115" s="72">
        <f t="shared" ca="1" si="321"/>
        <v>0</v>
      </c>
      <c r="C1115" s="6">
        <f t="shared" si="322"/>
        <v>0</v>
      </c>
      <c r="D1115" s="12">
        <f ca="1">IF(A1115&lt;$B$1,VLOOKUP(A1115,[1]DI!$A$4:$B$15000,2,FALSE),0)</f>
        <v>0</v>
      </c>
      <c r="E1115" s="13">
        <f t="shared" ca="1" si="323"/>
        <v>1</v>
      </c>
      <c r="F1115" s="13">
        <f ca="1">(TRUNC(PRODUCT($E$12:$E1114),16))</f>
        <v>1.2840496225884399</v>
      </c>
      <c r="G1115" s="13">
        <f t="shared" ca="1" si="324"/>
        <v>1.2777699773318001</v>
      </c>
      <c r="H1115" s="13">
        <f t="shared" ca="1" si="325"/>
        <v>1.00491453</v>
      </c>
      <c r="I1115" s="12">
        <f t="shared" si="336"/>
        <v>1.7500000000000002E-2</v>
      </c>
      <c r="J1115" s="34">
        <f t="shared" si="326"/>
        <v>45152</v>
      </c>
      <c r="K1115" s="2">
        <f t="shared" si="337"/>
        <v>9</v>
      </c>
      <c r="L1115" s="17">
        <f t="shared" si="327"/>
        <v>10</v>
      </c>
      <c r="M1115" s="11">
        <f t="shared" si="328"/>
        <v>1.0006886749999999</v>
      </c>
      <c r="N1115" s="11">
        <f t="shared" ca="1" si="329"/>
        <v>1.00560659</v>
      </c>
      <c r="O1115" s="17">
        <f t="shared" si="330"/>
        <v>0</v>
      </c>
      <c r="P1115" s="13">
        <f t="shared" ca="1" si="331"/>
        <v>0</v>
      </c>
      <c r="Q1115" s="20">
        <f t="shared" si="332"/>
        <v>0</v>
      </c>
      <c r="R1115" s="13">
        <f t="shared" si="338"/>
        <v>0</v>
      </c>
      <c r="S1115" s="4" t="str">
        <f t="shared" si="333"/>
        <v>J=</v>
      </c>
      <c r="T1115" s="34">
        <f t="shared" si="334"/>
        <v>45336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42">
        <f t="shared" si="335"/>
        <v>45166</v>
      </c>
      <c r="B1116" s="72">
        <f t="shared" ca="1" si="321"/>
        <v>0</v>
      </c>
      <c r="C1116" s="6">
        <f t="shared" si="322"/>
        <v>0</v>
      </c>
      <c r="D1116" s="12">
        <f ca="1">IF(A1116&lt;$B$1,VLOOKUP(A1116,[1]DI!$A$4:$B$15000,2,FALSE),0)</f>
        <v>0.13150000000000001</v>
      </c>
      <c r="E1116" s="13">
        <f t="shared" ca="1" si="323"/>
        <v>1.0004903700000001</v>
      </c>
      <c r="F1116" s="13">
        <f ca="1">(TRUNC(PRODUCT($E$12:$E1115),16))</f>
        <v>1.2840496225884399</v>
      </c>
      <c r="G1116" s="13">
        <f t="shared" ca="1" si="324"/>
        <v>1.2777699773318001</v>
      </c>
      <c r="H1116" s="13">
        <f t="shared" ca="1" si="325"/>
        <v>1.00491453</v>
      </c>
      <c r="I1116" s="12">
        <f t="shared" si="336"/>
        <v>1.7500000000000002E-2</v>
      </c>
      <c r="J1116" s="34">
        <f t="shared" si="326"/>
        <v>45152</v>
      </c>
      <c r="K1116" s="2">
        <f t="shared" si="337"/>
        <v>10</v>
      </c>
      <c r="L1116" s="17">
        <f t="shared" si="327"/>
        <v>10</v>
      </c>
      <c r="M1116" s="11">
        <f t="shared" si="328"/>
        <v>1.0006886749999999</v>
      </c>
      <c r="N1116" s="11">
        <f t="shared" ca="1" si="329"/>
        <v>1.00560659</v>
      </c>
      <c r="O1116" s="17">
        <f t="shared" si="330"/>
        <v>0</v>
      </c>
      <c r="P1116" s="13">
        <f t="shared" ca="1" si="331"/>
        <v>0</v>
      </c>
      <c r="Q1116" s="20">
        <f t="shared" si="332"/>
        <v>0</v>
      </c>
      <c r="R1116" s="13">
        <f t="shared" si="338"/>
        <v>0</v>
      </c>
      <c r="S1116" s="4" t="str">
        <f t="shared" si="333"/>
        <v>J=</v>
      </c>
      <c r="T1116" s="34">
        <f t="shared" si="334"/>
        <v>45336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42">
        <f t="shared" si="335"/>
        <v>45167</v>
      </c>
      <c r="B1117" s="72">
        <f t="shared" ca="1" si="321"/>
        <v>0</v>
      </c>
      <c r="C1117" s="6">
        <f t="shared" si="322"/>
        <v>0</v>
      </c>
      <c r="D1117" s="12">
        <f ca="1">IF(A1117&lt;$B$1,VLOOKUP(A1117,[1]DI!$A$4:$B$15000,2,FALSE),0)</f>
        <v>0.13150000000000001</v>
      </c>
      <c r="E1117" s="13">
        <f t="shared" ca="1" si="323"/>
        <v>1.0004903700000001</v>
      </c>
      <c r="F1117" s="13">
        <f ca="1">(TRUNC(PRODUCT($E$12:$E1116),16))</f>
        <v>1.28467928200186</v>
      </c>
      <c r="G1117" s="13">
        <f t="shared" ca="1" si="324"/>
        <v>1.2777699773318001</v>
      </c>
      <c r="H1117" s="13">
        <f t="shared" ca="1" si="325"/>
        <v>1.0054073100000001</v>
      </c>
      <c r="I1117" s="12">
        <f t="shared" si="336"/>
        <v>1.7500000000000002E-2</v>
      </c>
      <c r="J1117" s="34">
        <f t="shared" si="326"/>
        <v>45152</v>
      </c>
      <c r="K1117" s="2">
        <f t="shared" si="337"/>
        <v>11</v>
      </c>
      <c r="L1117" s="17">
        <f t="shared" si="327"/>
        <v>11</v>
      </c>
      <c r="M1117" s="11">
        <f t="shared" si="328"/>
        <v>1.0007575689999999</v>
      </c>
      <c r="N1117" s="11">
        <f t="shared" ca="1" si="329"/>
        <v>1.006168975</v>
      </c>
      <c r="O1117" s="17">
        <f t="shared" si="330"/>
        <v>0</v>
      </c>
      <c r="P1117" s="13">
        <f t="shared" ca="1" si="331"/>
        <v>0</v>
      </c>
      <c r="Q1117" s="20">
        <f t="shared" si="332"/>
        <v>0</v>
      </c>
      <c r="R1117" s="13">
        <f t="shared" si="338"/>
        <v>0</v>
      </c>
      <c r="S1117" s="4" t="str">
        <f t="shared" si="333"/>
        <v>J=</v>
      </c>
      <c r="T1117" s="34">
        <f t="shared" si="334"/>
        <v>45336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42">
        <f t="shared" si="335"/>
        <v>45168</v>
      </c>
      <c r="B1118" s="72">
        <f t="shared" ca="1" si="321"/>
        <v>0</v>
      </c>
      <c r="C1118" s="6">
        <f t="shared" si="322"/>
        <v>0</v>
      </c>
      <c r="D1118" s="12">
        <f ca="1">IF(A1118&lt;$B$1,VLOOKUP(A1118,[1]DI!$A$4:$B$15000,2,FALSE),0)</f>
        <v>0.13150000000000001</v>
      </c>
      <c r="E1118" s="13">
        <f t="shared" ca="1" si="323"/>
        <v>1.0004903700000001</v>
      </c>
      <c r="F1118" s="13">
        <f ca="1">(TRUNC(PRODUCT($E$12:$E1117),16))</f>
        <v>1.2853092501813801</v>
      </c>
      <c r="G1118" s="13">
        <f t="shared" ca="1" si="324"/>
        <v>1.2777699773318001</v>
      </c>
      <c r="H1118" s="13">
        <f t="shared" ca="1" si="325"/>
        <v>1.0059003399999999</v>
      </c>
      <c r="I1118" s="12">
        <f t="shared" si="336"/>
        <v>1.7500000000000002E-2</v>
      </c>
      <c r="J1118" s="34">
        <f t="shared" si="326"/>
        <v>45152</v>
      </c>
      <c r="K1118" s="2">
        <f t="shared" si="337"/>
        <v>12</v>
      </c>
      <c r="L1118" s="17">
        <f t="shared" si="327"/>
        <v>12</v>
      </c>
      <c r="M1118" s="11">
        <f t="shared" si="328"/>
        <v>1.000826467</v>
      </c>
      <c r="N1118" s="11">
        <f t="shared" ca="1" si="329"/>
        <v>1.0067316829999999</v>
      </c>
      <c r="O1118" s="17">
        <f t="shared" si="330"/>
        <v>0</v>
      </c>
      <c r="P1118" s="13">
        <f t="shared" ca="1" si="331"/>
        <v>0</v>
      </c>
      <c r="Q1118" s="20">
        <f t="shared" si="332"/>
        <v>0</v>
      </c>
      <c r="R1118" s="13">
        <f t="shared" si="338"/>
        <v>0</v>
      </c>
      <c r="S1118" s="4" t="str">
        <f t="shared" si="333"/>
        <v>J=</v>
      </c>
      <c r="T1118" s="34">
        <f t="shared" si="334"/>
        <v>45336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42">
        <f t="shared" si="335"/>
        <v>45169</v>
      </c>
      <c r="B1119" s="72">
        <f t="shared" ca="1" si="321"/>
        <v>0</v>
      </c>
      <c r="C1119" s="6">
        <f t="shared" si="322"/>
        <v>0</v>
      </c>
      <c r="D1119" s="12">
        <f ca="1">IF(A1119&lt;$B$1,VLOOKUP(A1119,[1]DI!$A$4:$B$15000,2,FALSE),0)</f>
        <v>0.13150000000000001</v>
      </c>
      <c r="E1119" s="13">
        <f t="shared" ca="1" si="323"/>
        <v>1.0004903700000001</v>
      </c>
      <c r="F1119" s="13">
        <f ca="1">(TRUNC(PRODUCT($E$12:$E1118),16))</f>
        <v>1.28593952727839</v>
      </c>
      <c r="G1119" s="13">
        <f t="shared" ca="1" si="324"/>
        <v>1.2777699773318001</v>
      </c>
      <c r="H1119" s="13">
        <f t="shared" ca="1" si="325"/>
        <v>1.0063936</v>
      </c>
      <c r="I1119" s="12">
        <f t="shared" si="336"/>
        <v>1.7500000000000002E-2</v>
      </c>
      <c r="J1119" s="34">
        <f t="shared" si="326"/>
        <v>45152</v>
      </c>
      <c r="K1119" s="2">
        <f t="shared" si="337"/>
        <v>13</v>
      </c>
      <c r="L1119" s="17">
        <f t="shared" si="327"/>
        <v>13</v>
      </c>
      <c r="M1119" s="11">
        <f t="shared" si="328"/>
        <v>1.0008953700000001</v>
      </c>
      <c r="N1119" s="11">
        <f t="shared" ca="1" si="329"/>
        <v>1.0072946949999999</v>
      </c>
      <c r="O1119" s="17">
        <f t="shared" si="330"/>
        <v>0</v>
      </c>
      <c r="P1119" s="13">
        <f t="shared" ca="1" si="331"/>
        <v>0</v>
      </c>
      <c r="Q1119" s="20">
        <f t="shared" si="332"/>
        <v>0</v>
      </c>
      <c r="R1119" s="13">
        <f t="shared" si="338"/>
        <v>0</v>
      </c>
      <c r="S1119" s="4" t="str">
        <f t="shared" si="333"/>
        <v>J=</v>
      </c>
      <c r="T1119" s="34">
        <f t="shared" si="334"/>
        <v>45336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42">
        <f t="shared" si="335"/>
        <v>45170</v>
      </c>
      <c r="B1120" s="72">
        <f t="shared" ca="1" si="321"/>
        <v>0</v>
      </c>
      <c r="C1120" s="6">
        <f t="shared" si="322"/>
        <v>0</v>
      </c>
      <c r="D1120" s="12">
        <f ca="1">IF(A1120&lt;$B$1,VLOOKUP(A1120,[1]DI!$A$4:$B$15000,2,FALSE),0)</f>
        <v>0.13150000000000001</v>
      </c>
      <c r="E1120" s="13">
        <f t="shared" ca="1" si="323"/>
        <v>1.0004903700000001</v>
      </c>
      <c r="F1120" s="13">
        <f ca="1">(TRUNC(PRODUCT($E$12:$E1119),16))</f>
        <v>1.2865701134443801</v>
      </c>
      <c r="G1120" s="13">
        <f t="shared" ca="1" si="324"/>
        <v>1.2777699773318001</v>
      </c>
      <c r="H1120" s="13">
        <f t="shared" ca="1" si="325"/>
        <v>1.0068871100000001</v>
      </c>
      <c r="I1120" s="12">
        <f t="shared" si="336"/>
        <v>1.7500000000000002E-2</v>
      </c>
      <c r="J1120" s="34">
        <f t="shared" si="326"/>
        <v>45152</v>
      </c>
      <c r="K1120" s="2">
        <f t="shared" si="337"/>
        <v>14</v>
      </c>
      <c r="L1120" s="17">
        <f t="shared" si="327"/>
        <v>14</v>
      </c>
      <c r="M1120" s="11">
        <f t="shared" si="328"/>
        <v>1.0009642780000001</v>
      </c>
      <c r="N1120" s="11">
        <f t="shared" ca="1" si="329"/>
        <v>1.0078580290000001</v>
      </c>
      <c r="O1120" s="17">
        <f t="shared" si="330"/>
        <v>0</v>
      </c>
      <c r="P1120" s="13">
        <f t="shared" ca="1" si="331"/>
        <v>0</v>
      </c>
      <c r="Q1120" s="20">
        <f t="shared" si="332"/>
        <v>0</v>
      </c>
      <c r="R1120" s="13">
        <f t="shared" si="338"/>
        <v>0</v>
      </c>
      <c r="S1120" s="4" t="str">
        <f t="shared" si="333"/>
        <v>J=</v>
      </c>
      <c r="T1120" s="34">
        <f t="shared" si="334"/>
        <v>45336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42">
        <f t="shared" si="335"/>
        <v>45171</v>
      </c>
      <c r="B1121" s="72">
        <f t="shared" ca="1" si="321"/>
        <v>0</v>
      </c>
      <c r="C1121" s="6">
        <f t="shared" si="322"/>
        <v>0</v>
      </c>
      <c r="D1121" s="12">
        <f ca="1">IF(A1121&lt;$B$1,VLOOKUP(A1121,[1]DI!$A$4:$B$15000,2,FALSE),0)</f>
        <v>0</v>
      </c>
      <c r="E1121" s="13">
        <f t="shared" ca="1" si="323"/>
        <v>1</v>
      </c>
      <c r="F1121" s="13">
        <f ca="1">(TRUNC(PRODUCT($E$12:$E1120),16))</f>
        <v>1.28720100883091</v>
      </c>
      <c r="G1121" s="13">
        <f t="shared" ca="1" si="324"/>
        <v>1.2777699773318001</v>
      </c>
      <c r="H1121" s="13">
        <f t="shared" ca="1" si="325"/>
        <v>1.0073808500000001</v>
      </c>
      <c r="I1121" s="12">
        <f t="shared" si="336"/>
        <v>1.7500000000000002E-2</v>
      </c>
      <c r="J1121" s="34">
        <f t="shared" si="326"/>
        <v>45152</v>
      </c>
      <c r="K1121" s="2">
        <f t="shared" si="337"/>
        <v>14</v>
      </c>
      <c r="L1121" s="17">
        <f t="shared" si="327"/>
        <v>15</v>
      </c>
      <c r="M1121" s="11">
        <f t="shared" si="328"/>
        <v>1.00103319</v>
      </c>
      <c r="N1121" s="11">
        <f t="shared" ca="1" si="329"/>
        <v>1.008421666</v>
      </c>
      <c r="O1121" s="17">
        <f t="shared" si="330"/>
        <v>0</v>
      </c>
      <c r="P1121" s="13">
        <f t="shared" ca="1" si="331"/>
        <v>0</v>
      </c>
      <c r="Q1121" s="20">
        <f t="shared" si="332"/>
        <v>0</v>
      </c>
      <c r="R1121" s="13">
        <f t="shared" si="338"/>
        <v>0</v>
      </c>
      <c r="S1121" s="4" t="str">
        <f t="shared" si="333"/>
        <v>J=</v>
      </c>
      <c r="T1121" s="34">
        <f t="shared" si="334"/>
        <v>45336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42">
        <f t="shared" si="335"/>
        <v>45172</v>
      </c>
      <c r="B1122" s="72">
        <f t="shared" ca="1" si="321"/>
        <v>0</v>
      </c>
      <c r="C1122" s="6">
        <f t="shared" si="322"/>
        <v>0</v>
      </c>
      <c r="D1122" s="12">
        <f ca="1">IF(A1122&lt;$B$1,VLOOKUP(A1122,[1]DI!$A$4:$B$15000,2,FALSE),0)</f>
        <v>0</v>
      </c>
      <c r="E1122" s="13">
        <f t="shared" ca="1" si="323"/>
        <v>1</v>
      </c>
      <c r="F1122" s="13">
        <f ca="1">(TRUNC(PRODUCT($E$12:$E1121),16))</f>
        <v>1.28720100883091</v>
      </c>
      <c r="G1122" s="13">
        <f t="shared" ca="1" si="324"/>
        <v>1.2777699773318001</v>
      </c>
      <c r="H1122" s="13">
        <f t="shared" ca="1" si="325"/>
        <v>1.0073808500000001</v>
      </c>
      <c r="I1122" s="12">
        <f t="shared" si="336"/>
        <v>1.7500000000000002E-2</v>
      </c>
      <c r="J1122" s="34">
        <f t="shared" si="326"/>
        <v>45152</v>
      </c>
      <c r="K1122" s="2">
        <f t="shared" si="337"/>
        <v>14</v>
      </c>
      <c r="L1122" s="17">
        <f t="shared" si="327"/>
        <v>15</v>
      </c>
      <c r="M1122" s="11">
        <f t="shared" si="328"/>
        <v>1.00103319</v>
      </c>
      <c r="N1122" s="11">
        <f t="shared" ca="1" si="329"/>
        <v>1.008421666</v>
      </c>
      <c r="O1122" s="17">
        <f t="shared" si="330"/>
        <v>0</v>
      </c>
      <c r="P1122" s="13">
        <f t="shared" ca="1" si="331"/>
        <v>0</v>
      </c>
      <c r="Q1122" s="20">
        <f t="shared" si="332"/>
        <v>0</v>
      </c>
      <c r="R1122" s="13">
        <f t="shared" si="338"/>
        <v>0</v>
      </c>
      <c r="S1122" s="4" t="str">
        <f t="shared" si="333"/>
        <v>J=</v>
      </c>
      <c r="T1122" s="34">
        <f t="shared" si="334"/>
        <v>45336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42">
        <f t="shared" si="335"/>
        <v>45173</v>
      </c>
      <c r="B1123" s="72">
        <f t="shared" ca="1" si="321"/>
        <v>0</v>
      </c>
      <c r="C1123" s="6">
        <f t="shared" si="322"/>
        <v>0</v>
      </c>
      <c r="D1123" s="12">
        <f ca="1">IF(A1123&lt;$B$1,VLOOKUP(A1123,[1]DI!$A$4:$B$15000,2,FALSE),0)</f>
        <v>0.13150000000000001</v>
      </c>
      <c r="E1123" s="13">
        <f t="shared" ca="1" si="323"/>
        <v>1.0004903700000001</v>
      </c>
      <c r="F1123" s="13">
        <f ca="1">(TRUNC(PRODUCT($E$12:$E1122),16))</f>
        <v>1.28720100883091</v>
      </c>
      <c r="G1123" s="13">
        <f t="shared" ca="1" si="324"/>
        <v>1.2777699773318001</v>
      </c>
      <c r="H1123" s="13">
        <f t="shared" ca="1" si="325"/>
        <v>1.0073808500000001</v>
      </c>
      <c r="I1123" s="12">
        <f t="shared" si="336"/>
        <v>1.7500000000000002E-2</v>
      </c>
      <c r="J1123" s="34">
        <f t="shared" si="326"/>
        <v>45152</v>
      </c>
      <c r="K1123" s="2">
        <f t="shared" si="337"/>
        <v>15</v>
      </c>
      <c r="L1123" s="17">
        <f t="shared" si="327"/>
        <v>15</v>
      </c>
      <c r="M1123" s="11">
        <f t="shared" si="328"/>
        <v>1.00103319</v>
      </c>
      <c r="N1123" s="11">
        <f t="shared" ca="1" si="329"/>
        <v>1.008421666</v>
      </c>
      <c r="O1123" s="17">
        <f t="shared" si="330"/>
        <v>0</v>
      </c>
      <c r="P1123" s="13">
        <f t="shared" ca="1" si="331"/>
        <v>0</v>
      </c>
      <c r="Q1123" s="20">
        <f t="shared" si="332"/>
        <v>0</v>
      </c>
      <c r="R1123" s="13">
        <f t="shared" si="338"/>
        <v>0</v>
      </c>
      <c r="S1123" s="4" t="str">
        <f t="shared" si="333"/>
        <v>J=</v>
      </c>
      <c r="T1123" s="34">
        <f t="shared" si="334"/>
        <v>45336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42">
        <f t="shared" si="335"/>
        <v>45174</v>
      </c>
      <c r="B1124" s="72">
        <f t="shared" ca="1" si="321"/>
        <v>0</v>
      </c>
      <c r="C1124" s="6">
        <f t="shared" si="322"/>
        <v>0</v>
      </c>
      <c r="D1124" s="12">
        <f ca="1">IF(A1124&lt;$B$1,VLOOKUP(A1124,[1]DI!$A$4:$B$15000,2,FALSE),0)</f>
        <v>0.13150000000000001</v>
      </c>
      <c r="E1124" s="13">
        <f t="shared" ca="1" si="323"/>
        <v>1.0004903700000001</v>
      </c>
      <c r="F1124" s="13">
        <f ca="1">(TRUNC(PRODUCT($E$12:$E1123),16))</f>
        <v>1.2878322135896101</v>
      </c>
      <c r="G1124" s="13">
        <f t="shared" ca="1" si="324"/>
        <v>1.2777699773318001</v>
      </c>
      <c r="H1124" s="13">
        <f t="shared" ca="1" si="325"/>
        <v>1.0078748399999999</v>
      </c>
      <c r="I1124" s="12">
        <f t="shared" si="336"/>
        <v>1.7500000000000002E-2</v>
      </c>
      <c r="J1124" s="34">
        <f t="shared" si="326"/>
        <v>45152</v>
      </c>
      <c r="K1124" s="2">
        <f t="shared" si="337"/>
        <v>16</v>
      </c>
      <c r="L1124" s="17">
        <f t="shared" si="327"/>
        <v>16</v>
      </c>
      <c r="M1124" s="11">
        <f t="shared" si="328"/>
        <v>1.001102108</v>
      </c>
      <c r="N1124" s="11">
        <f t="shared" ca="1" si="329"/>
        <v>1.0089856269999999</v>
      </c>
      <c r="O1124" s="17">
        <f t="shared" si="330"/>
        <v>0</v>
      </c>
      <c r="P1124" s="13">
        <f t="shared" ca="1" si="331"/>
        <v>0</v>
      </c>
      <c r="Q1124" s="20">
        <f t="shared" si="332"/>
        <v>0</v>
      </c>
      <c r="R1124" s="13">
        <f t="shared" si="338"/>
        <v>0</v>
      </c>
      <c r="S1124" s="4" t="str">
        <f t="shared" si="333"/>
        <v>J=</v>
      </c>
      <c r="T1124" s="34">
        <f t="shared" si="334"/>
        <v>45336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42">
        <f t="shared" si="335"/>
        <v>45175</v>
      </c>
      <c r="B1125" s="72">
        <f t="shared" ca="1" si="321"/>
        <v>0</v>
      </c>
      <c r="C1125" s="6">
        <f t="shared" si="322"/>
        <v>0</v>
      </c>
      <c r="D1125" s="12">
        <f ca="1">IF(A1125&lt;$B$1,VLOOKUP(A1125,[1]DI!$A$4:$B$15000,2,FALSE),0)</f>
        <v>0.13150000000000001</v>
      </c>
      <c r="E1125" s="13">
        <f t="shared" ca="1" si="323"/>
        <v>1.0004903700000001</v>
      </c>
      <c r="F1125" s="13">
        <f ca="1">(TRUNC(PRODUCT($E$12:$E1124),16))</f>
        <v>1.28846372787219</v>
      </c>
      <c r="G1125" s="13">
        <f t="shared" ca="1" si="324"/>
        <v>1.2777699773318001</v>
      </c>
      <c r="H1125" s="13">
        <f t="shared" ca="1" si="325"/>
        <v>1.0083690700000001</v>
      </c>
      <c r="I1125" s="12">
        <f t="shared" si="336"/>
        <v>1.7500000000000002E-2</v>
      </c>
      <c r="J1125" s="34">
        <f t="shared" si="326"/>
        <v>45152</v>
      </c>
      <c r="K1125" s="2">
        <f t="shared" si="337"/>
        <v>17</v>
      </c>
      <c r="L1125" s="17">
        <f t="shared" si="327"/>
        <v>17</v>
      </c>
      <c r="M1125" s="11">
        <f t="shared" si="328"/>
        <v>1.0011710300000001</v>
      </c>
      <c r="N1125" s="11">
        <f t="shared" ca="1" si="329"/>
        <v>1.0095498999999999</v>
      </c>
      <c r="O1125" s="17">
        <f t="shared" si="330"/>
        <v>0</v>
      </c>
      <c r="P1125" s="13">
        <f t="shared" ca="1" si="331"/>
        <v>0</v>
      </c>
      <c r="Q1125" s="20">
        <f t="shared" si="332"/>
        <v>0</v>
      </c>
      <c r="R1125" s="13">
        <f t="shared" si="338"/>
        <v>0</v>
      </c>
      <c r="S1125" s="4" t="str">
        <f t="shared" si="333"/>
        <v>J=</v>
      </c>
      <c r="T1125" s="34">
        <f t="shared" si="334"/>
        <v>45336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42">
        <f t="shared" si="335"/>
        <v>45176</v>
      </c>
      <c r="B1126" s="72">
        <f t="shared" ca="1" si="321"/>
        <v>0</v>
      </c>
      <c r="C1126" s="6">
        <f t="shared" si="322"/>
        <v>0</v>
      </c>
      <c r="D1126" s="12">
        <f ca="1">IF(A1126&lt;$B$1,VLOOKUP(A1126,[1]DI!$A$4:$B$15000,2,FALSE),0)</f>
        <v>0</v>
      </c>
      <c r="E1126" s="13">
        <f t="shared" ca="1" si="323"/>
        <v>1</v>
      </c>
      <c r="F1126" s="13">
        <f ca="1">(TRUNC(PRODUCT($E$12:$E1125),16))</f>
        <v>1.2890955518304299</v>
      </c>
      <c r="G1126" s="13">
        <f t="shared" ca="1" si="324"/>
        <v>1.2777699773318001</v>
      </c>
      <c r="H1126" s="13">
        <f t="shared" ca="1" si="325"/>
        <v>1.0088635500000001</v>
      </c>
      <c r="I1126" s="12">
        <f t="shared" si="336"/>
        <v>1.7500000000000002E-2</v>
      </c>
      <c r="J1126" s="34">
        <f t="shared" si="326"/>
        <v>45152</v>
      </c>
      <c r="K1126" s="2">
        <f t="shared" si="337"/>
        <v>17</v>
      </c>
      <c r="L1126" s="17">
        <f t="shared" si="327"/>
        <v>18</v>
      </c>
      <c r="M1126" s="11">
        <f t="shared" si="328"/>
        <v>1.0012399569999999</v>
      </c>
      <c r="N1126" s="11">
        <f t="shared" ca="1" si="329"/>
        <v>1.010114497</v>
      </c>
      <c r="O1126" s="17">
        <f t="shared" si="330"/>
        <v>0</v>
      </c>
      <c r="P1126" s="13">
        <f t="shared" ca="1" si="331"/>
        <v>0</v>
      </c>
      <c r="Q1126" s="20">
        <f t="shared" si="332"/>
        <v>0</v>
      </c>
      <c r="R1126" s="13">
        <f t="shared" si="338"/>
        <v>0</v>
      </c>
      <c r="S1126" s="4" t="str">
        <f t="shared" si="333"/>
        <v>J=</v>
      </c>
      <c r="T1126" s="34">
        <f t="shared" si="334"/>
        <v>45336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42">
        <f t="shared" si="335"/>
        <v>45177</v>
      </c>
      <c r="B1127" s="72">
        <f t="shared" ca="1" si="321"/>
        <v>0</v>
      </c>
      <c r="C1127" s="6">
        <f t="shared" si="322"/>
        <v>0</v>
      </c>
      <c r="D1127" s="12">
        <f ca="1">IF(A1127&lt;$B$1,VLOOKUP(A1127,[1]DI!$A$4:$B$15000,2,FALSE),0)</f>
        <v>0.13150000000000001</v>
      </c>
      <c r="E1127" s="13">
        <f t="shared" ca="1" si="323"/>
        <v>1.0004903700000001</v>
      </c>
      <c r="F1127" s="13">
        <f ca="1">(TRUNC(PRODUCT($E$12:$E1126),16))</f>
        <v>1.2890955518304299</v>
      </c>
      <c r="G1127" s="13">
        <f t="shared" ca="1" si="324"/>
        <v>1.2777699773318001</v>
      </c>
      <c r="H1127" s="13">
        <f t="shared" ca="1" si="325"/>
        <v>1.0088635500000001</v>
      </c>
      <c r="I1127" s="12">
        <f t="shared" si="336"/>
        <v>1.7500000000000002E-2</v>
      </c>
      <c r="J1127" s="34">
        <f t="shared" si="326"/>
        <v>45152</v>
      </c>
      <c r="K1127" s="2">
        <f t="shared" si="337"/>
        <v>18</v>
      </c>
      <c r="L1127" s="17">
        <f t="shared" si="327"/>
        <v>18</v>
      </c>
      <c r="M1127" s="11">
        <f t="shared" si="328"/>
        <v>1.0012399569999999</v>
      </c>
      <c r="N1127" s="11">
        <f t="shared" ca="1" si="329"/>
        <v>1.010114497</v>
      </c>
      <c r="O1127" s="17">
        <f t="shared" si="330"/>
        <v>0</v>
      </c>
      <c r="P1127" s="13">
        <f t="shared" ca="1" si="331"/>
        <v>0</v>
      </c>
      <c r="Q1127" s="20">
        <f t="shared" si="332"/>
        <v>0</v>
      </c>
      <c r="R1127" s="13">
        <f t="shared" si="338"/>
        <v>0</v>
      </c>
      <c r="S1127" s="4" t="str">
        <f t="shared" si="333"/>
        <v>J=</v>
      </c>
      <c r="T1127" s="34">
        <f t="shared" si="334"/>
        <v>45336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42">
        <f t="shared" si="335"/>
        <v>45178</v>
      </c>
      <c r="B1128" s="72">
        <f t="shared" ca="1" si="321"/>
        <v>0</v>
      </c>
      <c r="C1128" s="6">
        <f t="shared" si="322"/>
        <v>0</v>
      </c>
      <c r="D1128" s="12">
        <f ca="1">IF(A1128&lt;$B$1,VLOOKUP(A1128,[1]DI!$A$4:$B$15000,2,FALSE),0)</f>
        <v>0</v>
      </c>
      <c r="E1128" s="13">
        <f t="shared" ca="1" si="323"/>
        <v>1</v>
      </c>
      <c r="F1128" s="13">
        <f ca="1">(TRUNC(PRODUCT($E$12:$E1127),16))</f>
        <v>1.2897276856161799</v>
      </c>
      <c r="G1128" s="13">
        <f t="shared" ca="1" si="324"/>
        <v>1.2777699773318001</v>
      </c>
      <c r="H1128" s="13">
        <f t="shared" ca="1" si="325"/>
        <v>1.00935826</v>
      </c>
      <c r="I1128" s="12">
        <f t="shared" si="336"/>
        <v>1.7500000000000002E-2</v>
      </c>
      <c r="J1128" s="34">
        <f t="shared" si="326"/>
        <v>45152</v>
      </c>
      <c r="K1128" s="2">
        <f t="shared" si="337"/>
        <v>18</v>
      </c>
      <c r="L1128" s="17">
        <f t="shared" si="327"/>
        <v>19</v>
      </c>
      <c r="M1128" s="11">
        <f t="shared" si="328"/>
        <v>1.0013088880000001</v>
      </c>
      <c r="N1128" s="11">
        <f t="shared" ca="1" si="329"/>
        <v>1.0106793970000001</v>
      </c>
      <c r="O1128" s="17">
        <f t="shared" si="330"/>
        <v>0</v>
      </c>
      <c r="P1128" s="13">
        <f t="shared" ca="1" si="331"/>
        <v>0</v>
      </c>
      <c r="Q1128" s="20">
        <f t="shared" si="332"/>
        <v>0</v>
      </c>
      <c r="R1128" s="13">
        <f t="shared" si="338"/>
        <v>0</v>
      </c>
      <c r="S1128" s="4" t="str">
        <f t="shared" si="333"/>
        <v>J=</v>
      </c>
      <c r="T1128" s="34">
        <f t="shared" si="334"/>
        <v>45336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42">
        <f t="shared" si="335"/>
        <v>45179</v>
      </c>
      <c r="B1129" s="72">
        <f t="shared" ca="1" si="321"/>
        <v>0</v>
      </c>
      <c r="C1129" s="6">
        <f t="shared" si="322"/>
        <v>0</v>
      </c>
      <c r="D1129" s="12">
        <f ca="1">IF(A1129&lt;$B$1,VLOOKUP(A1129,[1]DI!$A$4:$B$15000,2,FALSE),0)</f>
        <v>0</v>
      </c>
      <c r="E1129" s="13">
        <f t="shared" ca="1" si="323"/>
        <v>1</v>
      </c>
      <c r="F1129" s="13">
        <f ca="1">(TRUNC(PRODUCT($E$12:$E1128),16))</f>
        <v>1.2897276856161799</v>
      </c>
      <c r="G1129" s="13">
        <f t="shared" ca="1" si="324"/>
        <v>1.2777699773318001</v>
      </c>
      <c r="H1129" s="13">
        <f t="shared" ca="1" si="325"/>
        <v>1.00935826</v>
      </c>
      <c r="I1129" s="12">
        <f t="shared" si="336"/>
        <v>1.7500000000000002E-2</v>
      </c>
      <c r="J1129" s="34">
        <f t="shared" si="326"/>
        <v>45152</v>
      </c>
      <c r="K1129" s="2">
        <f t="shared" si="337"/>
        <v>18</v>
      </c>
      <c r="L1129" s="17">
        <f t="shared" si="327"/>
        <v>19</v>
      </c>
      <c r="M1129" s="11">
        <f t="shared" si="328"/>
        <v>1.0013088880000001</v>
      </c>
      <c r="N1129" s="11">
        <f t="shared" ca="1" si="329"/>
        <v>1.0106793970000001</v>
      </c>
      <c r="O1129" s="17">
        <f t="shared" si="330"/>
        <v>0</v>
      </c>
      <c r="P1129" s="13">
        <f t="shared" ca="1" si="331"/>
        <v>0</v>
      </c>
      <c r="Q1129" s="20">
        <f t="shared" si="332"/>
        <v>0</v>
      </c>
      <c r="R1129" s="13">
        <f t="shared" si="338"/>
        <v>0</v>
      </c>
      <c r="S1129" s="4" t="str">
        <f t="shared" si="333"/>
        <v>J=</v>
      </c>
      <c r="T1129" s="34">
        <f t="shared" si="334"/>
        <v>45336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42">
        <f t="shared" si="335"/>
        <v>45180</v>
      </c>
      <c r="B1130" s="72">
        <f t="shared" ca="1" si="321"/>
        <v>0</v>
      </c>
      <c r="C1130" s="6">
        <f t="shared" si="322"/>
        <v>0</v>
      </c>
      <c r="D1130" s="12">
        <f ca="1">IF(A1130&lt;$B$1,VLOOKUP(A1130,[1]DI!$A$4:$B$15000,2,FALSE),0)</f>
        <v>0.13150000000000001</v>
      </c>
      <c r="E1130" s="13">
        <f t="shared" ca="1" si="323"/>
        <v>1.0004903700000001</v>
      </c>
      <c r="F1130" s="13">
        <f ca="1">(TRUNC(PRODUCT($E$12:$E1129),16))</f>
        <v>1.2897276856161799</v>
      </c>
      <c r="G1130" s="13">
        <f t="shared" ca="1" si="324"/>
        <v>1.2777699773318001</v>
      </c>
      <c r="H1130" s="13">
        <f t="shared" ca="1" si="325"/>
        <v>1.00935826</v>
      </c>
      <c r="I1130" s="12">
        <f t="shared" si="336"/>
        <v>1.7500000000000002E-2</v>
      </c>
      <c r="J1130" s="34">
        <f t="shared" si="326"/>
        <v>45152</v>
      </c>
      <c r="K1130" s="2">
        <f t="shared" si="337"/>
        <v>19</v>
      </c>
      <c r="L1130" s="17">
        <f t="shared" si="327"/>
        <v>19</v>
      </c>
      <c r="M1130" s="11">
        <f t="shared" si="328"/>
        <v>1.0013088880000001</v>
      </c>
      <c r="N1130" s="11">
        <f t="shared" ca="1" si="329"/>
        <v>1.0106793970000001</v>
      </c>
      <c r="O1130" s="17">
        <f t="shared" si="330"/>
        <v>0</v>
      </c>
      <c r="P1130" s="13">
        <f t="shared" ca="1" si="331"/>
        <v>0</v>
      </c>
      <c r="Q1130" s="20">
        <f t="shared" si="332"/>
        <v>0</v>
      </c>
      <c r="R1130" s="13">
        <f t="shared" si="338"/>
        <v>0</v>
      </c>
      <c r="S1130" s="4" t="str">
        <f t="shared" si="333"/>
        <v>J=</v>
      </c>
      <c r="T1130" s="34">
        <f t="shared" si="334"/>
        <v>45336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42">
        <f t="shared" si="335"/>
        <v>45181</v>
      </c>
      <c r="B1131" s="72">
        <f t="shared" ca="1" si="321"/>
        <v>0</v>
      </c>
      <c r="C1131" s="6">
        <f t="shared" si="322"/>
        <v>0</v>
      </c>
      <c r="D1131" s="12">
        <f ca="1">IF(A1131&lt;$B$1,VLOOKUP(A1131,[1]DI!$A$4:$B$15000,2,FALSE),0)</f>
        <v>0.13150000000000001</v>
      </c>
      <c r="E1131" s="13">
        <f t="shared" ca="1" si="323"/>
        <v>1.0004903700000001</v>
      </c>
      <c r="F1131" s="13">
        <f ca="1">(TRUNC(PRODUCT($E$12:$E1130),16))</f>
        <v>1.29036012938137</v>
      </c>
      <c r="G1131" s="13">
        <f t="shared" ca="1" si="324"/>
        <v>1.2777699773318001</v>
      </c>
      <c r="H1131" s="13">
        <f t="shared" ca="1" si="325"/>
        <v>1.0098532200000001</v>
      </c>
      <c r="I1131" s="12">
        <f t="shared" si="336"/>
        <v>1.7500000000000002E-2</v>
      </c>
      <c r="J1131" s="34">
        <f t="shared" si="326"/>
        <v>45152</v>
      </c>
      <c r="K1131" s="2">
        <f t="shared" si="337"/>
        <v>20</v>
      </c>
      <c r="L1131" s="17">
        <f t="shared" si="327"/>
        <v>20</v>
      </c>
      <c r="M1131" s="11">
        <f t="shared" si="328"/>
        <v>1.001377824</v>
      </c>
      <c r="N1131" s="11">
        <f t="shared" ca="1" si="329"/>
        <v>1.01124462</v>
      </c>
      <c r="O1131" s="17">
        <f t="shared" si="330"/>
        <v>0</v>
      </c>
      <c r="P1131" s="13">
        <f t="shared" ca="1" si="331"/>
        <v>0</v>
      </c>
      <c r="Q1131" s="20">
        <f t="shared" si="332"/>
        <v>0</v>
      </c>
      <c r="R1131" s="13">
        <f t="shared" si="338"/>
        <v>0</v>
      </c>
      <c r="S1131" s="4" t="str">
        <f t="shared" si="333"/>
        <v>J=</v>
      </c>
      <c r="T1131" s="34">
        <f t="shared" si="334"/>
        <v>45336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42">
        <f t="shared" si="335"/>
        <v>45182</v>
      </c>
      <c r="B1132" s="72">
        <f t="shared" ca="1" si="321"/>
        <v>0</v>
      </c>
      <c r="C1132" s="6">
        <f t="shared" si="322"/>
        <v>0</v>
      </c>
      <c r="D1132" s="12">
        <f ca="1">IF(A1132&lt;$B$1,VLOOKUP(A1132,[1]DI!$A$4:$B$15000,2,FALSE),0)</f>
        <v>0.13150000000000001</v>
      </c>
      <c r="E1132" s="13">
        <f t="shared" ca="1" si="323"/>
        <v>1.0004903700000001</v>
      </c>
      <c r="F1132" s="13">
        <f ca="1">(TRUNC(PRODUCT($E$12:$E1131),16))</f>
        <v>1.29099288327802</v>
      </c>
      <c r="G1132" s="13">
        <f t="shared" ca="1" si="324"/>
        <v>1.2777699773318001</v>
      </c>
      <c r="H1132" s="13">
        <f t="shared" ca="1" si="325"/>
        <v>1.0103484199999999</v>
      </c>
      <c r="I1132" s="12">
        <f t="shared" si="336"/>
        <v>1.7500000000000002E-2</v>
      </c>
      <c r="J1132" s="34">
        <f t="shared" si="326"/>
        <v>45152</v>
      </c>
      <c r="K1132" s="2">
        <f t="shared" si="337"/>
        <v>21</v>
      </c>
      <c r="L1132" s="17">
        <f t="shared" si="327"/>
        <v>21</v>
      </c>
      <c r="M1132" s="11">
        <f t="shared" si="328"/>
        <v>1.0014467650000001</v>
      </c>
      <c r="N1132" s="11">
        <f t="shared" ca="1" si="329"/>
        <v>1.011810157</v>
      </c>
      <c r="O1132" s="17">
        <f t="shared" si="330"/>
        <v>0</v>
      </c>
      <c r="P1132" s="13">
        <f t="shared" ca="1" si="331"/>
        <v>0</v>
      </c>
      <c r="Q1132" s="20">
        <f t="shared" si="332"/>
        <v>0</v>
      </c>
      <c r="R1132" s="13">
        <f t="shared" si="338"/>
        <v>0</v>
      </c>
      <c r="S1132" s="4" t="str">
        <f t="shared" si="333"/>
        <v>J=</v>
      </c>
      <c r="T1132" s="34">
        <f t="shared" si="334"/>
        <v>45336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42">
        <f t="shared" si="335"/>
        <v>45183</v>
      </c>
      <c r="B1133" s="72">
        <f t="shared" ca="1" si="321"/>
        <v>0</v>
      </c>
      <c r="C1133" s="6">
        <f t="shared" si="322"/>
        <v>0</v>
      </c>
      <c r="D1133" s="12">
        <f ca="1">IF(A1133&lt;$B$1,VLOOKUP(A1133,[1]DI!$A$4:$B$15000,2,FALSE),0)</f>
        <v>0.13150000000000001</v>
      </c>
      <c r="E1133" s="13">
        <f t="shared" ca="1" si="323"/>
        <v>1.0004903700000001</v>
      </c>
      <c r="F1133" s="13">
        <f ca="1">(TRUNC(PRODUCT($E$12:$E1132),16))</f>
        <v>1.2916259474581899</v>
      </c>
      <c r="G1133" s="13">
        <f t="shared" ca="1" si="324"/>
        <v>1.2777699773318001</v>
      </c>
      <c r="H1133" s="13">
        <f t="shared" ca="1" si="325"/>
        <v>1.01084387</v>
      </c>
      <c r="I1133" s="12">
        <f t="shared" si="336"/>
        <v>1.7500000000000002E-2</v>
      </c>
      <c r="J1133" s="34">
        <f t="shared" si="326"/>
        <v>45152</v>
      </c>
      <c r="K1133" s="2">
        <f t="shared" si="337"/>
        <v>22</v>
      </c>
      <c r="L1133" s="17">
        <f t="shared" si="327"/>
        <v>22</v>
      </c>
      <c r="M1133" s="11">
        <f t="shared" si="328"/>
        <v>1.0015157109999999</v>
      </c>
      <c r="N1133" s="11">
        <f t="shared" ca="1" si="329"/>
        <v>1.012376017</v>
      </c>
      <c r="O1133" s="17">
        <f t="shared" si="330"/>
        <v>0</v>
      </c>
      <c r="P1133" s="13">
        <f t="shared" ca="1" si="331"/>
        <v>0</v>
      </c>
      <c r="Q1133" s="20">
        <f t="shared" si="332"/>
        <v>0</v>
      </c>
      <c r="R1133" s="13">
        <f t="shared" si="338"/>
        <v>0</v>
      </c>
      <c r="S1133" s="4" t="str">
        <f t="shared" si="333"/>
        <v>J=</v>
      </c>
      <c r="T1133" s="34">
        <f t="shared" si="334"/>
        <v>45336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42">
        <f t="shared" si="335"/>
        <v>45184</v>
      </c>
      <c r="B1134" s="72">
        <f t="shared" ca="1" si="321"/>
        <v>0</v>
      </c>
      <c r="C1134" s="6">
        <f t="shared" si="322"/>
        <v>0</v>
      </c>
      <c r="D1134" s="12">
        <f ca="1">IF(A1134&lt;$B$1,VLOOKUP(A1134,[1]DI!$A$4:$B$15000,2,FALSE),0)</f>
        <v>0.13150000000000001</v>
      </c>
      <c r="E1134" s="13">
        <f t="shared" ca="1" si="323"/>
        <v>1.0004903700000001</v>
      </c>
      <c r="F1134" s="13">
        <f ca="1">(TRUNC(PRODUCT($E$12:$E1133),16))</f>
        <v>1.2922593220740499</v>
      </c>
      <c r="G1134" s="13">
        <f t="shared" ca="1" si="324"/>
        <v>1.2777699773318001</v>
      </c>
      <c r="H1134" s="13">
        <f t="shared" ca="1" si="325"/>
        <v>1.0113395599999999</v>
      </c>
      <c r="I1134" s="12">
        <f t="shared" si="336"/>
        <v>1.7500000000000002E-2</v>
      </c>
      <c r="J1134" s="34">
        <f t="shared" si="326"/>
        <v>45152</v>
      </c>
      <c r="K1134" s="2">
        <f t="shared" si="337"/>
        <v>23</v>
      </c>
      <c r="L1134" s="17">
        <f t="shared" si="327"/>
        <v>23</v>
      </c>
      <c r="M1134" s="11">
        <f t="shared" si="328"/>
        <v>1.001584662</v>
      </c>
      <c r="N1134" s="11">
        <f t="shared" ca="1" si="329"/>
        <v>1.012942191</v>
      </c>
      <c r="O1134" s="17">
        <f t="shared" si="330"/>
        <v>0</v>
      </c>
      <c r="P1134" s="13">
        <f t="shared" ca="1" si="331"/>
        <v>0</v>
      </c>
      <c r="Q1134" s="20">
        <f t="shared" si="332"/>
        <v>0</v>
      </c>
      <c r="R1134" s="13">
        <f t="shared" si="338"/>
        <v>0</v>
      </c>
      <c r="S1134" s="4" t="str">
        <f t="shared" si="333"/>
        <v>J=</v>
      </c>
      <c r="T1134" s="34">
        <f t="shared" si="334"/>
        <v>45336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42">
        <f t="shared" si="335"/>
        <v>45185</v>
      </c>
      <c r="B1135" s="72">
        <f t="shared" ca="1" si="321"/>
        <v>0</v>
      </c>
      <c r="C1135" s="6">
        <f t="shared" si="322"/>
        <v>0</v>
      </c>
      <c r="D1135" s="12">
        <f ca="1">IF(A1135&lt;$B$1,VLOOKUP(A1135,[1]DI!$A$4:$B$15000,2,FALSE),0)</f>
        <v>0</v>
      </c>
      <c r="E1135" s="13">
        <f t="shared" ca="1" si="323"/>
        <v>1</v>
      </c>
      <c r="F1135" s="13">
        <f ca="1">(TRUNC(PRODUCT($E$12:$E1134),16))</f>
        <v>1.29289300727781</v>
      </c>
      <c r="G1135" s="13">
        <f t="shared" ca="1" si="324"/>
        <v>1.2777699773318001</v>
      </c>
      <c r="H1135" s="13">
        <f t="shared" ca="1" si="325"/>
        <v>1.0118354899999999</v>
      </c>
      <c r="I1135" s="12">
        <f t="shared" si="336"/>
        <v>1.7500000000000002E-2</v>
      </c>
      <c r="J1135" s="34">
        <f t="shared" si="326"/>
        <v>45152</v>
      </c>
      <c r="K1135" s="2">
        <f t="shared" si="337"/>
        <v>23</v>
      </c>
      <c r="L1135" s="17">
        <f t="shared" si="327"/>
        <v>24</v>
      </c>
      <c r="M1135" s="11">
        <f t="shared" si="328"/>
        <v>1.0016536170000001</v>
      </c>
      <c r="N1135" s="11">
        <f t="shared" ca="1" si="329"/>
        <v>1.013508678</v>
      </c>
      <c r="O1135" s="17">
        <f t="shared" si="330"/>
        <v>0</v>
      </c>
      <c r="P1135" s="13">
        <f t="shared" ca="1" si="331"/>
        <v>0</v>
      </c>
      <c r="Q1135" s="20">
        <f t="shared" si="332"/>
        <v>0</v>
      </c>
      <c r="R1135" s="13">
        <f t="shared" si="338"/>
        <v>0</v>
      </c>
      <c r="S1135" s="4" t="str">
        <f t="shared" si="333"/>
        <v>J=</v>
      </c>
      <c r="T1135" s="34">
        <f t="shared" si="334"/>
        <v>45336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42">
        <f t="shared" si="335"/>
        <v>45186</v>
      </c>
      <c r="B1136" s="72">
        <f t="shared" ca="1" si="321"/>
        <v>0</v>
      </c>
      <c r="C1136" s="6">
        <f t="shared" si="322"/>
        <v>0</v>
      </c>
      <c r="D1136" s="12">
        <f ca="1">IF(A1136&lt;$B$1,VLOOKUP(A1136,[1]DI!$A$4:$B$15000,2,FALSE),0)</f>
        <v>0</v>
      </c>
      <c r="E1136" s="13">
        <f t="shared" ca="1" si="323"/>
        <v>1</v>
      </c>
      <c r="F1136" s="13">
        <f ca="1">(TRUNC(PRODUCT($E$12:$E1135),16))</f>
        <v>1.29289300727781</v>
      </c>
      <c r="G1136" s="13">
        <f t="shared" ca="1" si="324"/>
        <v>1.2777699773318001</v>
      </c>
      <c r="H1136" s="13">
        <f t="shared" ca="1" si="325"/>
        <v>1.0118354899999999</v>
      </c>
      <c r="I1136" s="12">
        <f t="shared" si="336"/>
        <v>1.7500000000000002E-2</v>
      </c>
      <c r="J1136" s="34">
        <f t="shared" si="326"/>
        <v>45152</v>
      </c>
      <c r="K1136" s="2">
        <f t="shared" si="337"/>
        <v>23</v>
      </c>
      <c r="L1136" s="17">
        <f t="shared" si="327"/>
        <v>24</v>
      </c>
      <c r="M1136" s="11">
        <f t="shared" si="328"/>
        <v>1.0016536170000001</v>
      </c>
      <c r="N1136" s="11">
        <f t="shared" ca="1" si="329"/>
        <v>1.013508678</v>
      </c>
      <c r="O1136" s="17">
        <f t="shared" si="330"/>
        <v>0</v>
      </c>
      <c r="P1136" s="13">
        <f t="shared" ca="1" si="331"/>
        <v>0</v>
      </c>
      <c r="Q1136" s="20">
        <f t="shared" si="332"/>
        <v>0</v>
      </c>
      <c r="R1136" s="13">
        <f t="shared" si="338"/>
        <v>0</v>
      </c>
      <c r="S1136" s="4" t="str">
        <f t="shared" si="333"/>
        <v>J=</v>
      </c>
      <c r="T1136" s="34">
        <f t="shared" si="334"/>
        <v>45336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42">
        <f t="shared" si="335"/>
        <v>45187</v>
      </c>
      <c r="B1137" s="72">
        <f t="shared" ca="1" si="321"/>
        <v>0</v>
      </c>
      <c r="C1137" s="6">
        <f t="shared" si="322"/>
        <v>0</v>
      </c>
      <c r="D1137" s="12">
        <f ca="1">IF(A1137&lt;$B$1,VLOOKUP(A1137,[1]DI!$A$4:$B$15000,2,FALSE),0)</f>
        <v>0.13150000000000001</v>
      </c>
      <c r="E1137" s="13">
        <f t="shared" ca="1" si="323"/>
        <v>1.0004903700000001</v>
      </c>
      <c r="F1137" s="13">
        <f ca="1">(TRUNC(PRODUCT($E$12:$E1136),16))</f>
        <v>1.29289300727781</v>
      </c>
      <c r="G1137" s="13">
        <f t="shared" ca="1" si="324"/>
        <v>1.2777699773318001</v>
      </c>
      <c r="H1137" s="13">
        <f t="shared" ca="1" si="325"/>
        <v>1.0118354899999999</v>
      </c>
      <c r="I1137" s="12">
        <f t="shared" si="336"/>
        <v>1.7500000000000002E-2</v>
      </c>
      <c r="J1137" s="34">
        <f t="shared" si="326"/>
        <v>45152</v>
      </c>
      <c r="K1137" s="2">
        <f t="shared" si="337"/>
        <v>24</v>
      </c>
      <c r="L1137" s="17">
        <f t="shared" si="327"/>
        <v>24</v>
      </c>
      <c r="M1137" s="11">
        <f t="shared" si="328"/>
        <v>1.0016536170000001</v>
      </c>
      <c r="N1137" s="11">
        <f t="shared" ca="1" si="329"/>
        <v>1.013508678</v>
      </c>
      <c r="O1137" s="17">
        <f t="shared" si="330"/>
        <v>0</v>
      </c>
      <c r="P1137" s="13">
        <f t="shared" ca="1" si="331"/>
        <v>0</v>
      </c>
      <c r="Q1137" s="20">
        <f t="shared" si="332"/>
        <v>0</v>
      </c>
      <c r="R1137" s="13">
        <f t="shared" si="338"/>
        <v>0</v>
      </c>
      <c r="S1137" s="4" t="str">
        <f t="shared" si="333"/>
        <v>J=</v>
      </c>
      <c r="T1137" s="34">
        <f t="shared" si="334"/>
        <v>45336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42">
        <f t="shared" si="335"/>
        <v>45188</v>
      </c>
      <c r="B1138" s="72">
        <f t="shared" ca="1" si="321"/>
        <v>0</v>
      </c>
      <c r="C1138" s="6">
        <f t="shared" si="322"/>
        <v>0</v>
      </c>
      <c r="D1138" s="12">
        <f ca="1">IF(A1138&lt;$B$1,VLOOKUP(A1138,[1]DI!$A$4:$B$15000,2,FALSE),0)</f>
        <v>0.13150000000000001</v>
      </c>
      <c r="E1138" s="13">
        <f t="shared" ca="1" si="323"/>
        <v>1.0004903700000001</v>
      </c>
      <c r="F1138" s="13">
        <f ca="1">(TRUNC(PRODUCT($E$12:$E1137),16))</f>
        <v>1.29352700322179</v>
      </c>
      <c r="G1138" s="13">
        <f t="shared" ca="1" si="324"/>
        <v>1.2777699773318001</v>
      </c>
      <c r="H1138" s="13">
        <f t="shared" ca="1" si="325"/>
        <v>1.0123316600000001</v>
      </c>
      <c r="I1138" s="12">
        <f t="shared" si="336"/>
        <v>1.7500000000000002E-2</v>
      </c>
      <c r="J1138" s="34">
        <f t="shared" si="326"/>
        <v>45152</v>
      </c>
      <c r="K1138" s="2">
        <f t="shared" si="337"/>
        <v>25</v>
      </c>
      <c r="L1138" s="17">
        <f t="shared" si="327"/>
        <v>25</v>
      </c>
      <c r="M1138" s="11">
        <f t="shared" si="328"/>
        <v>1.001722577</v>
      </c>
      <c r="N1138" s="11">
        <f t="shared" ca="1" si="329"/>
        <v>1.0140754789999999</v>
      </c>
      <c r="O1138" s="17">
        <f t="shared" si="330"/>
        <v>0</v>
      </c>
      <c r="P1138" s="13">
        <f t="shared" ca="1" si="331"/>
        <v>0</v>
      </c>
      <c r="Q1138" s="20">
        <f t="shared" si="332"/>
        <v>0</v>
      </c>
      <c r="R1138" s="13">
        <f t="shared" si="338"/>
        <v>0</v>
      </c>
      <c r="S1138" s="4" t="str">
        <f t="shared" si="333"/>
        <v>J=</v>
      </c>
      <c r="T1138" s="34">
        <f t="shared" si="334"/>
        <v>45336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42">
        <f t="shared" si="335"/>
        <v>45189</v>
      </c>
      <c r="B1139" s="72">
        <f t="shared" ca="1" si="321"/>
        <v>0</v>
      </c>
      <c r="C1139" s="6">
        <f t="shared" si="322"/>
        <v>0</v>
      </c>
      <c r="D1139" s="12">
        <f ca="1">IF(A1139&lt;$B$1,VLOOKUP(A1139,[1]DI!$A$4:$B$15000,2,FALSE),0)</f>
        <v>0.13150000000000001</v>
      </c>
      <c r="E1139" s="13">
        <f t="shared" ca="1" si="323"/>
        <v>1.0004903700000001</v>
      </c>
      <c r="F1139" s="13">
        <f ca="1">(TRUNC(PRODUCT($E$12:$E1138),16))</f>
        <v>1.29416131005836</v>
      </c>
      <c r="G1139" s="13">
        <f t="shared" ca="1" si="324"/>
        <v>1.2777699773318001</v>
      </c>
      <c r="H1139" s="13">
        <f t="shared" ca="1" si="325"/>
        <v>1.01282808</v>
      </c>
      <c r="I1139" s="12">
        <f t="shared" si="336"/>
        <v>1.7500000000000002E-2</v>
      </c>
      <c r="J1139" s="34">
        <f t="shared" si="326"/>
        <v>45152</v>
      </c>
      <c r="K1139" s="2">
        <f t="shared" si="337"/>
        <v>26</v>
      </c>
      <c r="L1139" s="17">
        <f t="shared" si="327"/>
        <v>26</v>
      </c>
      <c r="M1139" s="11">
        <f t="shared" si="328"/>
        <v>1.0017915420000001</v>
      </c>
      <c r="N1139" s="11">
        <f t="shared" ca="1" si="329"/>
        <v>1.0146426040000001</v>
      </c>
      <c r="O1139" s="17">
        <f t="shared" si="330"/>
        <v>0</v>
      </c>
      <c r="P1139" s="13">
        <f t="shared" ca="1" si="331"/>
        <v>0</v>
      </c>
      <c r="Q1139" s="20">
        <f t="shared" si="332"/>
        <v>0</v>
      </c>
      <c r="R1139" s="13">
        <f t="shared" si="338"/>
        <v>0</v>
      </c>
      <c r="S1139" s="4" t="str">
        <f t="shared" si="333"/>
        <v>J=</v>
      </c>
      <c r="T1139" s="34">
        <f t="shared" si="334"/>
        <v>45336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42">
        <f t="shared" si="335"/>
        <v>45190</v>
      </c>
      <c r="B1140" s="72">
        <f t="shared" ca="1" si="321"/>
        <v>0</v>
      </c>
      <c r="C1140" s="6">
        <f t="shared" si="322"/>
        <v>0</v>
      </c>
      <c r="D1140" s="12">
        <f ca="1">IF(A1140&lt;$B$1,VLOOKUP(A1140,[1]DI!$A$4:$B$15000,2,FALSE),0)</f>
        <v>0.1265</v>
      </c>
      <c r="E1140" s="13">
        <f t="shared" ca="1" si="323"/>
        <v>1.0004727899999999</v>
      </c>
      <c r="F1140" s="13">
        <f ca="1">(TRUNC(PRODUCT($E$12:$E1139),16))</f>
        <v>1.2947959279399801</v>
      </c>
      <c r="G1140" s="13">
        <f t="shared" ca="1" si="324"/>
        <v>1.2777699773318001</v>
      </c>
      <c r="H1140" s="13">
        <f t="shared" ca="1" si="325"/>
        <v>1.0133247400000001</v>
      </c>
      <c r="I1140" s="12">
        <f t="shared" si="336"/>
        <v>1.7500000000000002E-2</v>
      </c>
      <c r="J1140" s="34">
        <f t="shared" si="326"/>
        <v>45152</v>
      </c>
      <c r="K1140" s="2">
        <f t="shared" si="337"/>
        <v>27</v>
      </c>
      <c r="L1140" s="17">
        <f t="shared" si="327"/>
        <v>27</v>
      </c>
      <c r="M1140" s="11">
        <f t="shared" si="328"/>
        <v>1.0018605110000001</v>
      </c>
      <c r="N1140" s="11">
        <f t="shared" ca="1" si="329"/>
        <v>1.0152100420000001</v>
      </c>
      <c r="O1140" s="17">
        <f t="shared" si="330"/>
        <v>0</v>
      </c>
      <c r="P1140" s="13">
        <f t="shared" ca="1" si="331"/>
        <v>0</v>
      </c>
      <c r="Q1140" s="20">
        <f t="shared" si="332"/>
        <v>0</v>
      </c>
      <c r="R1140" s="13">
        <f t="shared" si="338"/>
        <v>0</v>
      </c>
      <c r="S1140" s="4" t="str">
        <f t="shared" si="333"/>
        <v>J=</v>
      </c>
      <c r="T1140" s="34">
        <f t="shared" si="334"/>
        <v>45336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42">
        <f t="shared" si="335"/>
        <v>45191</v>
      </c>
      <c r="B1141" s="72">
        <f t="shared" ca="1" si="321"/>
        <v>0</v>
      </c>
      <c r="C1141" s="6">
        <f t="shared" si="322"/>
        <v>0</v>
      </c>
      <c r="D1141" s="12">
        <f ca="1">IF(A1141&lt;$B$1,VLOOKUP(A1141,[1]DI!$A$4:$B$15000,2,FALSE),0)</f>
        <v>0.1265</v>
      </c>
      <c r="E1141" s="13">
        <f t="shared" ca="1" si="323"/>
        <v>1.0004727899999999</v>
      </c>
      <c r="F1141" s="13">
        <f ca="1">(TRUNC(PRODUCT($E$12:$E1140),16))</f>
        <v>1.2954080945067501</v>
      </c>
      <c r="G1141" s="13">
        <f t="shared" ca="1" si="324"/>
        <v>1.2777699773318001</v>
      </c>
      <c r="H1141" s="13">
        <f t="shared" ca="1" si="325"/>
        <v>1.0138038300000001</v>
      </c>
      <c r="I1141" s="12">
        <f t="shared" si="336"/>
        <v>1.7500000000000002E-2</v>
      </c>
      <c r="J1141" s="34">
        <f t="shared" si="326"/>
        <v>45152</v>
      </c>
      <c r="K1141" s="2">
        <f t="shared" si="337"/>
        <v>28</v>
      </c>
      <c r="L1141" s="17">
        <f t="shared" si="327"/>
        <v>28</v>
      </c>
      <c r="M1141" s="11">
        <f t="shared" si="328"/>
        <v>1.0019294860000001</v>
      </c>
      <c r="N1141" s="11">
        <f t="shared" ca="1" si="329"/>
        <v>1.0157599500000001</v>
      </c>
      <c r="O1141" s="17">
        <f t="shared" si="330"/>
        <v>0</v>
      </c>
      <c r="P1141" s="13">
        <f t="shared" ca="1" si="331"/>
        <v>0</v>
      </c>
      <c r="Q1141" s="20">
        <f t="shared" si="332"/>
        <v>0</v>
      </c>
      <c r="R1141" s="13">
        <f t="shared" si="338"/>
        <v>0</v>
      </c>
      <c r="S1141" s="4" t="str">
        <f t="shared" si="333"/>
        <v>J=</v>
      </c>
      <c r="T1141" s="34">
        <f t="shared" si="334"/>
        <v>45336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42">
        <f t="shared" si="335"/>
        <v>45192</v>
      </c>
      <c r="B1142" s="72">
        <f t="shared" ca="1" si="321"/>
        <v>0</v>
      </c>
      <c r="C1142" s="6">
        <f t="shared" si="322"/>
        <v>0</v>
      </c>
      <c r="D1142" s="12">
        <f ca="1">IF(A1142&lt;$B$1,VLOOKUP(A1142,[1]DI!$A$4:$B$15000,2,FALSE),0)</f>
        <v>0</v>
      </c>
      <c r="E1142" s="13">
        <f t="shared" ca="1" si="323"/>
        <v>1</v>
      </c>
      <c r="F1142" s="13">
        <f ca="1">(TRUNC(PRODUCT($E$12:$E1141),16))</f>
        <v>1.29602055049975</v>
      </c>
      <c r="G1142" s="13">
        <f t="shared" ca="1" si="324"/>
        <v>1.2777699773318001</v>
      </c>
      <c r="H1142" s="13">
        <f t="shared" ca="1" si="325"/>
        <v>1.0142831400000001</v>
      </c>
      <c r="I1142" s="12">
        <f t="shared" si="336"/>
        <v>1.7500000000000002E-2</v>
      </c>
      <c r="J1142" s="34">
        <f t="shared" si="326"/>
        <v>45152</v>
      </c>
      <c r="K1142" s="2">
        <f t="shared" si="337"/>
        <v>28</v>
      </c>
      <c r="L1142" s="17">
        <f t="shared" si="327"/>
        <v>29</v>
      </c>
      <c r="M1142" s="11">
        <f t="shared" si="328"/>
        <v>1.001998465</v>
      </c>
      <c r="N1142" s="11">
        <f t="shared" ca="1" si="329"/>
        <v>1.0163101489999999</v>
      </c>
      <c r="O1142" s="17">
        <f t="shared" si="330"/>
        <v>0</v>
      </c>
      <c r="P1142" s="13">
        <f t="shared" ca="1" si="331"/>
        <v>0</v>
      </c>
      <c r="Q1142" s="20">
        <f t="shared" si="332"/>
        <v>0</v>
      </c>
      <c r="R1142" s="13">
        <f t="shared" si="338"/>
        <v>0</v>
      </c>
      <c r="S1142" s="4" t="str">
        <f t="shared" si="333"/>
        <v>J=</v>
      </c>
      <c r="T1142" s="34">
        <f t="shared" si="334"/>
        <v>45336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42">
        <f t="shared" si="335"/>
        <v>45193</v>
      </c>
      <c r="B1143" s="72">
        <f t="shared" ca="1" si="321"/>
        <v>0</v>
      </c>
      <c r="C1143" s="6">
        <f t="shared" si="322"/>
        <v>0</v>
      </c>
      <c r="D1143" s="12">
        <f ca="1">IF(A1143&lt;$B$1,VLOOKUP(A1143,[1]DI!$A$4:$B$15000,2,FALSE),0)</f>
        <v>0</v>
      </c>
      <c r="E1143" s="13">
        <f t="shared" ca="1" si="323"/>
        <v>1</v>
      </c>
      <c r="F1143" s="13">
        <f ca="1">(TRUNC(PRODUCT($E$12:$E1142),16))</f>
        <v>1.29602055049975</v>
      </c>
      <c r="G1143" s="13">
        <f t="shared" ca="1" si="324"/>
        <v>1.2777699773318001</v>
      </c>
      <c r="H1143" s="13">
        <f t="shared" ca="1" si="325"/>
        <v>1.0142831400000001</v>
      </c>
      <c r="I1143" s="12">
        <f t="shared" si="336"/>
        <v>1.7500000000000002E-2</v>
      </c>
      <c r="J1143" s="34">
        <f t="shared" si="326"/>
        <v>45152</v>
      </c>
      <c r="K1143" s="2">
        <f t="shared" si="337"/>
        <v>28</v>
      </c>
      <c r="L1143" s="17">
        <f t="shared" si="327"/>
        <v>29</v>
      </c>
      <c r="M1143" s="11">
        <f t="shared" si="328"/>
        <v>1.001998465</v>
      </c>
      <c r="N1143" s="11">
        <f t="shared" ca="1" si="329"/>
        <v>1.0163101489999999</v>
      </c>
      <c r="O1143" s="17">
        <f t="shared" si="330"/>
        <v>0</v>
      </c>
      <c r="P1143" s="13">
        <f t="shared" ca="1" si="331"/>
        <v>0</v>
      </c>
      <c r="Q1143" s="20">
        <f t="shared" si="332"/>
        <v>0</v>
      </c>
      <c r="R1143" s="13">
        <f t="shared" si="338"/>
        <v>0</v>
      </c>
      <c r="S1143" s="4" t="str">
        <f t="shared" si="333"/>
        <v>J=</v>
      </c>
      <c r="T1143" s="34">
        <f t="shared" si="334"/>
        <v>45336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42">
        <f t="shared" si="335"/>
        <v>45194</v>
      </c>
      <c r="B1144" s="72">
        <f t="shared" ca="1" si="321"/>
        <v>0</v>
      </c>
      <c r="C1144" s="6">
        <f t="shared" si="322"/>
        <v>0</v>
      </c>
      <c r="D1144" s="12">
        <f ca="1">IF(A1144&lt;$B$1,VLOOKUP(A1144,[1]DI!$A$4:$B$15000,2,FALSE),0)</f>
        <v>0.1265</v>
      </c>
      <c r="E1144" s="13">
        <f t="shared" ca="1" si="323"/>
        <v>1.0004727899999999</v>
      </c>
      <c r="F1144" s="13">
        <f ca="1">(TRUNC(PRODUCT($E$12:$E1143),16))</f>
        <v>1.29602055049975</v>
      </c>
      <c r="G1144" s="13">
        <f t="shared" ca="1" si="324"/>
        <v>1.2777699773318001</v>
      </c>
      <c r="H1144" s="13">
        <f t="shared" ca="1" si="325"/>
        <v>1.0142831400000001</v>
      </c>
      <c r="I1144" s="12">
        <f t="shared" si="336"/>
        <v>1.7500000000000002E-2</v>
      </c>
      <c r="J1144" s="34">
        <f t="shared" si="326"/>
        <v>45152</v>
      </c>
      <c r="K1144" s="2">
        <f t="shared" si="337"/>
        <v>29</v>
      </c>
      <c r="L1144" s="17">
        <f t="shared" si="327"/>
        <v>29</v>
      </c>
      <c r="M1144" s="11">
        <f t="shared" si="328"/>
        <v>1.001998465</v>
      </c>
      <c r="N1144" s="11">
        <f t="shared" ca="1" si="329"/>
        <v>1.0163101489999999</v>
      </c>
      <c r="O1144" s="17">
        <f t="shared" si="330"/>
        <v>0</v>
      </c>
      <c r="P1144" s="13">
        <f t="shared" ca="1" si="331"/>
        <v>0</v>
      </c>
      <c r="Q1144" s="20">
        <f t="shared" si="332"/>
        <v>0</v>
      </c>
      <c r="R1144" s="13">
        <f t="shared" si="338"/>
        <v>0</v>
      </c>
      <c r="S1144" s="4" t="str">
        <f t="shared" si="333"/>
        <v>J=</v>
      </c>
      <c r="T1144" s="34">
        <f t="shared" si="334"/>
        <v>45336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42">
        <f t="shared" si="335"/>
        <v>45195</v>
      </c>
      <c r="B1145" s="72">
        <f t="shared" ca="1" si="321"/>
        <v>0</v>
      </c>
      <c r="C1145" s="6">
        <f t="shared" si="322"/>
        <v>0</v>
      </c>
      <c r="D1145" s="12">
        <f ca="1">IF(A1145&lt;$B$1,VLOOKUP(A1145,[1]DI!$A$4:$B$15000,2,FALSE),0)</f>
        <v>0.1265</v>
      </c>
      <c r="E1145" s="13">
        <f t="shared" ca="1" si="323"/>
        <v>1.0004727899999999</v>
      </c>
      <c r="F1145" s="13">
        <f ca="1">(TRUNC(PRODUCT($E$12:$E1144),16))</f>
        <v>1.29663329605582</v>
      </c>
      <c r="G1145" s="13">
        <f t="shared" ca="1" si="324"/>
        <v>1.2777699773318001</v>
      </c>
      <c r="H1145" s="13">
        <f t="shared" ca="1" si="325"/>
        <v>1.01476269</v>
      </c>
      <c r="I1145" s="12">
        <f t="shared" si="336"/>
        <v>1.7500000000000002E-2</v>
      </c>
      <c r="J1145" s="34">
        <f t="shared" si="326"/>
        <v>45152</v>
      </c>
      <c r="K1145" s="2">
        <f t="shared" si="337"/>
        <v>30</v>
      </c>
      <c r="L1145" s="17">
        <f t="shared" si="327"/>
        <v>30</v>
      </c>
      <c r="M1145" s="11">
        <f t="shared" si="328"/>
        <v>1.002067448</v>
      </c>
      <c r="N1145" s="11">
        <f t="shared" ca="1" si="329"/>
        <v>1.016860659</v>
      </c>
      <c r="O1145" s="17">
        <f t="shared" si="330"/>
        <v>0</v>
      </c>
      <c r="P1145" s="13">
        <f t="shared" ca="1" si="331"/>
        <v>0</v>
      </c>
      <c r="Q1145" s="20">
        <f t="shared" si="332"/>
        <v>0</v>
      </c>
      <c r="R1145" s="13">
        <f t="shared" si="338"/>
        <v>0</v>
      </c>
      <c r="S1145" s="4" t="str">
        <f t="shared" si="333"/>
        <v>J=</v>
      </c>
      <c r="T1145" s="34">
        <f t="shared" si="334"/>
        <v>45336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42">
        <f t="shared" si="335"/>
        <v>45196</v>
      </c>
      <c r="B1146" s="72">
        <f t="shared" ca="1" si="321"/>
        <v>0</v>
      </c>
      <c r="C1146" s="6">
        <f t="shared" si="322"/>
        <v>0</v>
      </c>
      <c r="D1146" s="12">
        <f ca="1">IF(A1146&lt;$B$1,VLOOKUP(A1146,[1]DI!$A$4:$B$15000,2,FALSE),0)</f>
        <v>0.1265</v>
      </c>
      <c r="E1146" s="13">
        <f t="shared" ca="1" si="323"/>
        <v>1.0004727899999999</v>
      </c>
      <c r="F1146" s="13">
        <f ca="1">(TRUNC(PRODUCT($E$12:$E1145),16))</f>
        <v>1.2972463313118601</v>
      </c>
      <c r="G1146" s="13">
        <f t="shared" ca="1" si="324"/>
        <v>1.2777699773318001</v>
      </c>
      <c r="H1146" s="13">
        <f t="shared" ca="1" si="325"/>
        <v>1.0152424600000001</v>
      </c>
      <c r="I1146" s="12">
        <f t="shared" si="336"/>
        <v>1.7500000000000002E-2</v>
      </c>
      <c r="J1146" s="34">
        <f t="shared" si="326"/>
        <v>45152</v>
      </c>
      <c r="K1146" s="2">
        <f t="shared" si="337"/>
        <v>31</v>
      </c>
      <c r="L1146" s="17">
        <f t="shared" si="327"/>
        <v>31</v>
      </c>
      <c r="M1146" s="11">
        <f t="shared" si="328"/>
        <v>1.0021364370000001</v>
      </c>
      <c r="N1146" s="11">
        <f t="shared" ca="1" si="329"/>
        <v>1.0174114620000001</v>
      </c>
      <c r="O1146" s="17">
        <f t="shared" si="330"/>
        <v>0</v>
      </c>
      <c r="P1146" s="13">
        <f t="shared" ca="1" si="331"/>
        <v>0</v>
      </c>
      <c r="Q1146" s="20">
        <f t="shared" si="332"/>
        <v>0</v>
      </c>
      <c r="R1146" s="13">
        <f t="shared" si="338"/>
        <v>0</v>
      </c>
      <c r="S1146" s="4" t="str">
        <f t="shared" si="333"/>
        <v>J=</v>
      </c>
      <c r="T1146" s="34">
        <f t="shared" si="334"/>
        <v>45336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42">
        <f t="shared" si="335"/>
        <v>45197</v>
      </c>
      <c r="B1147" s="72">
        <f t="shared" ca="1" si="321"/>
        <v>0</v>
      </c>
      <c r="C1147" s="6">
        <f t="shared" si="322"/>
        <v>0</v>
      </c>
      <c r="D1147" s="12">
        <f ca="1">IF(A1147&lt;$B$1,VLOOKUP(A1147,[1]DI!$A$4:$B$15000,2,FALSE),0)</f>
        <v>0.1265</v>
      </c>
      <c r="E1147" s="13">
        <f t="shared" ca="1" si="323"/>
        <v>1.0004727899999999</v>
      </c>
      <c r="F1147" s="13">
        <f ca="1">(TRUNC(PRODUCT($E$12:$E1146),16))</f>
        <v>1.2978596564048399</v>
      </c>
      <c r="G1147" s="13">
        <f t="shared" ca="1" si="324"/>
        <v>1.2777699773318001</v>
      </c>
      <c r="H1147" s="13">
        <f t="shared" ca="1" si="325"/>
        <v>1.0157224499999999</v>
      </c>
      <c r="I1147" s="12">
        <f t="shared" si="336"/>
        <v>1.7500000000000002E-2</v>
      </c>
      <c r="J1147" s="34">
        <f t="shared" si="326"/>
        <v>45152</v>
      </c>
      <c r="K1147" s="2">
        <f t="shared" si="337"/>
        <v>32</v>
      </c>
      <c r="L1147" s="17">
        <f t="shared" si="327"/>
        <v>32</v>
      </c>
      <c r="M1147" s="11">
        <f t="shared" si="328"/>
        <v>1.0022054300000001</v>
      </c>
      <c r="N1147" s="11">
        <f t="shared" ca="1" si="329"/>
        <v>1.017962555</v>
      </c>
      <c r="O1147" s="17">
        <f t="shared" si="330"/>
        <v>0</v>
      </c>
      <c r="P1147" s="13">
        <f t="shared" ca="1" si="331"/>
        <v>0</v>
      </c>
      <c r="Q1147" s="20">
        <f t="shared" si="332"/>
        <v>0</v>
      </c>
      <c r="R1147" s="13">
        <f t="shared" si="338"/>
        <v>0</v>
      </c>
      <c r="S1147" s="4" t="str">
        <f t="shared" si="333"/>
        <v>J=</v>
      </c>
      <c r="T1147" s="34">
        <f t="shared" si="334"/>
        <v>45336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42">
        <f t="shared" si="335"/>
        <v>45198</v>
      </c>
      <c r="B1148" s="72">
        <f t="shared" ca="1" si="321"/>
        <v>0</v>
      </c>
      <c r="C1148" s="6">
        <f t="shared" si="322"/>
        <v>0</v>
      </c>
      <c r="D1148" s="12">
        <f ca="1">IF(A1148&lt;$B$1,VLOOKUP(A1148,[1]DI!$A$4:$B$15000,2,FALSE),0)</f>
        <v>0.1265</v>
      </c>
      <c r="E1148" s="13">
        <f t="shared" ca="1" si="323"/>
        <v>1.0004727899999999</v>
      </c>
      <c r="F1148" s="13">
        <f ca="1">(TRUNC(PRODUCT($E$12:$E1147),16))</f>
        <v>1.2984732714717899</v>
      </c>
      <c r="G1148" s="13">
        <f t="shared" ca="1" si="324"/>
        <v>1.2777699773318001</v>
      </c>
      <c r="H1148" s="13">
        <f t="shared" ca="1" si="325"/>
        <v>1.0162026799999999</v>
      </c>
      <c r="I1148" s="12">
        <f t="shared" si="336"/>
        <v>1.7500000000000002E-2</v>
      </c>
      <c r="J1148" s="34">
        <f t="shared" si="326"/>
        <v>45152</v>
      </c>
      <c r="K1148" s="2">
        <f t="shared" si="337"/>
        <v>33</v>
      </c>
      <c r="L1148" s="17">
        <f t="shared" si="327"/>
        <v>33</v>
      </c>
      <c r="M1148" s="11">
        <f t="shared" si="328"/>
        <v>1.002274428</v>
      </c>
      <c r="N1148" s="11">
        <f t="shared" ca="1" si="329"/>
        <v>1.0185139599999999</v>
      </c>
      <c r="O1148" s="17">
        <f t="shared" si="330"/>
        <v>0</v>
      </c>
      <c r="P1148" s="13">
        <f t="shared" ca="1" si="331"/>
        <v>0</v>
      </c>
      <c r="Q1148" s="20">
        <f t="shared" si="332"/>
        <v>0</v>
      </c>
      <c r="R1148" s="13">
        <f t="shared" si="338"/>
        <v>0</v>
      </c>
      <c r="S1148" s="4" t="str">
        <f t="shared" si="333"/>
        <v>J=</v>
      </c>
      <c r="T1148" s="34">
        <f t="shared" si="334"/>
        <v>45336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42">
        <f t="shared" si="335"/>
        <v>45199</v>
      </c>
      <c r="B1149" s="72">
        <f t="shared" ca="1" si="321"/>
        <v>0</v>
      </c>
      <c r="C1149" s="6">
        <f t="shared" si="322"/>
        <v>0</v>
      </c>
      <c r="D1149" s="12">
        <f ca="1">IF(A1149&lt;$B$1,VLOOKUP(A1149,[1]DI!$A$4:$B$15000,2,FALSE),0)</f>
        <v>0</v>
      </c>
      <c r="E1149" s="13">
        <f t="shared" ca="1" si="323"/>
        <v>1</v>
      </c>
      <c r="F1149" s="13">
        <f ca="1">(TRUNC(PRODUCT($E$12:$E1148),16))</f>
        <v>1.29908717664981</v>
      </c>
      <c r="G1149" s="13">
        <f t="shared" ca="1" si="324"/>
        <v>1.2777699773318001</v>
      </c>
      <c r="H1149" s="13">
        <f t="shared" ca="1" si="325"/>
        <v>1.0166831300000001</v>
      </c>
      <c r="I1149" s="12">
        <f t="shared" si="336"/>
        <v>1.7500000000000002E-2</v>
      </c>
      <c r="J1149" s="34">
        <f t="shared" si="326"/>
        <v>45152</v>
      </c>
      <c r="K1149" s="2">
        <f t="shared" si="337"/>
        <v>33</v>
      </c>
      <c r="L1149" s="17">
        <f t="shared" si="327"/>
        <v>34</v>
      </c>
      <c r="M1149" s="11">
        <f t="shared" si="328"/>
        <v>1.0023434309999999</v>
      </c>
      <c r="N1149" s="11">
        <f t="shared" ca="1" si="329"/>
        <v>1.0190656570000001</v>
      </c>
      <c r="O1149" s="17">
        <f t="shared" si="330"/>
        <v>0</v>
      </c>
      <c r="P1149" s="13">
        <f t="shared" ca="1" si="331"/>
        <v>0</v>
      </c>
      <c r="Q1149" s="20">
        <f t="shared" si="332"/>
        <v>0</v>
      </c>
      <c r="R1149" s="13">
        <f t="shared" si="338"/>
        <v>0</v>
      </c>
      <c r="S1149" s="4" t="str">
        <f t="shared" si="333"/>
        <v>J=</v>
      </c>
      <c r="T1149" s="34">
        <f t="shared" si="334"/>
        <v>45336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42">
        <f t="shared" si="335"/>
        <v>45200</v>
      </c>
      <c r="B1150" s="72">
        <f t="shared" ca="1" si="321"/>
        <v>0</v>
      </c>
      <c r="C1150" s="6">
        <f t="shared" si="322"/>
        <v>0</v>
      </c>
      <c r="D1150" s="12">
        <f ca="1">IF(A1150&lt;$B$1,VLOOKUP(A1150,[1]DI!$A$4:$B$15000,2,FALSE),0)</f>
        <v>0</v>
      </c>
      <c r="E1150" s="13">
        <f t="shared" ca="1" si="323"/>
        <v>1</v>
      </c>
      <c r="F1150" s="13">
        <f ca="1">(TRUNC(PRODUCT($E$12:$E1149),16))</f>
        <v>1.29908717664981</v>
      </c>
      <c r="G1150" s="13">
        <f t="shared" ca="1" si="324"/>
        <v>1.2777699773318001</v>
      </c>
      <c r="H1150" s="13">
        <f t="shared" ca="1" si="325"/>
        <v>1.0166831300000001</v>
      </c>
      <c r="I1150" s="12">
        <f t="shared" si="336"/>
        <v>1.7500000000000002E-2</v>
      </c>
      <c r="J1150" s="34">
        <f t="shared" si="326"/>
        <v>45152</v>
      </c>
      <c r="K1150" s="2">
        <f t="shared" si="337"/>
        <v>33</v>
      </c>
      <c r="L1150" s="17">
        <f t="shared" si="327"/>
        <v>34</v>
      </c>
      <c r="M1150" s="11">
        <f t="shared" si="328"/>
        <v>1.0023434309999999</v>
      </c>
      <c r="N1150" s="11">
        <f t="shared" ca="1" si="329"/>
        <v>1.0190656570000001</v>
      </c>
      <c r="O1150" s="17">
        <f t="shared" si="330"/>
        <v>0</v>
      </c>
      <c r="P1150" s="13">
        <f t="shared" ca="1" si="331"/>
        <v>0</v>
      </c>
      <c r="Q1150" s="20">
        <f t="shared" si="332"/>
        <v>0</v>
      </c>
      <c r="R1150" s="13">
        <f t="shared" si="338"/>
        <v>0</v>
      </c>
      <c r="S1150" s="4" t="str">
        <f t="shared" si="333"/>
        <v>J=</v>
      </c>
      <c r="T1150" s="34">
        <f t="shared" si="334"/>
        <v>45336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42">
        <f t="shared" si="335"/>
        <v>45201</v>
      </c>
      <c r="B1151" s="72">
        <f t="shared" ca="1" si="321"/>
        <v>0</v>
      </c>
      <c r="C1151" s="6">
        <f t="shared" si="322"/>
        <v>0</v>
      </c>
      <c r="D1151" s="12">
        <f ca="1">IF(A1151&lt;$B$1,VLOOKUP(A1151,[1]DI!$A$4:$B$15000,2,FALSE),0)</f>
        <v>0.1265</v>
      </c>
      <c r="E1151" s="13">
        <f t="shared" ca="1" si="323"/>
        <v>1.0004727899999999</v>
      </c>
      <c r="F1151" s="13">
        <f ca="1">(TRUNC(PRODUCT($E$12:$E1150),16))</f>
        <v>1.29908717664981</v>
      </c>
      <c r="G1151" s="13">
        <f t="shared" ca="1" si="324"/>
        <v>1.2777699773318001</v>
      </c>
      <c r="H1151" s="13">
        <f t="shared" ca="1" si="325"/>
        <v>1.0166831300000001</v>
      </c>
      <c r="I1151" s="12">
        <f t="shared" si="336"/>
        <v>1.7500000000000002E-2</v>
      </c>
      <c r="J1151" s="34">
        <f t="shared" si="326"/>
        <v>45152</v>
      </c>
      <c r="K1151" s="2">
        <f t="shared" si="337"/>
        <v>34</v>
      </c>
      <c r="L1151" s="17">
        <f t="shared" si="327"/>
        <v>34</v>
      </c>
      <c r="M1151" s="11">
        <f t="shared" si="328"/>
        <v>1.0023434309999999</v>
      </c>
      <c r="N1151" s="11">
        <f t="shared" ca="1" si="329"/>
        <v>1.0190656570000001</v>
      </c>
      <c r="O1151" s="17">
        <f t="shared" si="330"/>
        <v>0</v>
      </c>
      <c r="P1151" s="13">
        <f t="shared" ca="1" si="331"/>
        <v>0</v>
      </c>
      <c r="Q1151" s="20">
        <f t="shared" si="332"/>
        <v>0</v>
      </c>
      <c r="R1151" s="13">
        <f t="shared" si="338"/>
        <v>0</v>
      </c>
      <c r="S1151" s="4" t="str">
        <f t="shared" si="333"/>
        <v>J=</v>
      </c>
      <c r="T1151" s="34">
        <f t="shared" si="334"/>
        <v>45336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42">
        <f t="shared" si="335"/>
        <v>45202</v>
      </c>
      <c r="B1152" s="72">
        <f t="shared" ca="1" si="321"/>
        <v>0</v>
      </c>
      <c r="C1152" s="6">
        <f t="shared" si="322"/>
        <v>0</v>
      </c>
      <c r="D1152" s="12">
        <f ca="1">IF(A1152&lt;$B$1,VLOOKUP(A1152,[1]DI!$A$4:$B$15000,2,FALSE),0)</f>
        <v>0.1265</v>
      </c>
      <c r="E1152" s="13">
        <f t="shared" ca="1" si="323"/>
        <v>1.0004727899999999</v>
      </c>
      <c r="F1152" s="13">
        <f ca="1">(TRUNC(PRODUCT($E$12:$E1151),16))</f>
        <v>1.29970137207606</v>
      </c>
      <c r="G1152" s="13">
        <f t="shared" ca="1" si="324"/>
        <v>1.2777699773318001</v>
      </c>
      <c r="H1152" s="13">
        <f t="shared" ca="1" si="325"/>
        <v>1.01716381</v>
      </c>
      <c r="I1152" s="12">
        <f t="shared" si="336"/>
        <v>1.7500000000000002E-2</v>
      </c>
      <c r="J1152" s="34">
        <f t="shared" si="326"/>
        <v>45152</v>
      </c>
      <c r="K1152" s="2">
        <f t="shared" si="337"/>
        <v>35</v>
      </c>
      <c r="L1152" s="17">
        <f t="shared" si="327"/>
        <v>35</v>
      </c>
      <c r="M1152" s="11">
        <f t="shared" si="328"/>
        <v>1.0024124379999999</v>
      </c>
      <c r="N1152" s="11">
        <f t="shared" ca="1" si="329"/>
        <v>1.019617655</v>
      </c>
      <c r="O1152" s="17">
        <f t="shared" si="330"/>
        <v>0</v>
      </c>
      <c r="P1152" s="13">
        <f t="shared" ca="1" si="331"/>
        <v>0</v>
      </c>
      <c r="Q1152" s="20">
        <f t="shared" si="332"/>
        <v>0</v>
      </c>
      <c r="R1152" s="13">
        <f t="shared" si="338"/>
        <v>0</v>
      </c>
      <c r="S1152" s="4" t="str">
        <f t="shared" si="333"/>
        <v>J=</v>
      </c>
      <c r="T1152" s="34">
        <f t="shared" si="334"/>
        <v>45336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42">
        <f t="shared" si="335"/>
        <v>45203</v>
      </c>
      <c r="B1153" s="72">
        <f t="shared" ca="1" si="321"/>
        <v>0</v>
      </c>
      <c r="C1153" s="6">
        <f t="shared" si="322"/>
        <v>0</v>
      </c>
      <c r="D1153" s="12">
        <f ca="1">IF(A1153&lt;$B$1,VLOOKUP(A1153,[1]DI!$A$4:$B$15000,2,FALSE),0)</f>
        <v>0.1265</v>
      </c>
      <c r="E1153" s="13">
        <f t="shared" ca="1" si="323"/>
        <v>1.0004727899999999</v>
      </c>
      <c r="F1153" s="13">
        <f ca="1">(TRUNC(PRODUCT($E$12:$E1152),16))</f>
        <v>1.3003158578877601</v>
      </c>
      <c r="G1153" s="13">
        <f t="shared" ca="1" si="324"/>
        <v>1.2777699773318001</v>
      </c>
      <c r="H1153" s="13">
        <f t="shared" ca="1" si="325"/>
        <v>1.0176447099999999</v>
      </c>
      <c r="I1153" s="12">
        <f t="shared" si="336"/>
        <v>1.7500000000000002E-2</v>
      </c>
      <c r="J1153" s="34">
        <f t="shared" si="326"/>
        <v>45152</v>
      </c>
      <c r="K1153" s="2">
        <f t="shared" si="337"/>
        <v>36</v>
      </c>
      <c r="L1153" s="17">
        <f t="shared" si="327"/>
        <v>36</v>
      </c>
      <c r="M1153" s="11">
        <f t="shared" si="328"/>
        <v>1.002481451</v>
      </c>
      <c r="N1153" s="11">
        <f t="shared" ca="1" si="329"/>
        <v>1.0201699449999999</v>
      </c>
      <c r="O1153" s="17">
        <f t="shared" si="330"/>
        <v>0</v>
      </c>
      <c r="P1153" s="13">
        <f t="shared" ca="1" si="331"/>
        <v>0</v>
      </c>
      <c r="Q1153" s="20">
        <f t="shared" si="332"/>
        <v>0</v>
      </c>
      <c r="R1153" s="13">
        <f t="shared" si="338"/>
        <v>0</v>
      </c>
      <c r="S1153" s="4" t="str">
        <f t="shared" si="333"/>
        <v>J=</v>
      </c>
      <c r="T1153" s="34">
        <f t="shared" si="334"/>
        <v>45336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42">
        <f t="shared" si="335"/>
        <v>45204</v>
      </c>
      <c r="B1154" s="72">
        <f t="shared" ca="1" si="321"/>
        <v>0</v>
      </c>
      <c r="C1154" s="6">
        <f t="shared" si="322"/>
        <v>0</v>
      </c>
      <c r="D1154" s="12">
        <f ca="1">IF(A1154&lt;$B$1,VLOOKUP(A1154,[1]DI!$A$4:$B$15000,2,FALSE),0)</f>
        <v>0.1265</v>
      </c>
      <c r="E1154" s="13">
        <f t="shared" ca="1" si="323"/>
        <v>1.0004727899999999</v>
      </c>
      <c r="F1154" s="13">
        <f ca="1">(TRUNC(PRODUCT($E$12:$E1153),16))</f>
        <v>1.30093063422221</v>
      </c>
      <c r="G1154" s="13">
        <f t="shared" ca="1" si="324"/>
        <v>1.2777699773318001</v>
      </c>
      <c r="H1154" s="13">
        <f t="shared" ca="1" si="325"/>
        <v>1.0181258399999999</v>
      </c>
      <c r="I1154" s="12">
        <f t="shared" si="336"/>
        <v>1.7500000000000002E-2</v>
      </c>
      <c r="J1154" s="34">
        <f t="shared" si="326"/>
        <v>45152</v>
      </c>
      <c r="K1154" s="2">
        <f t="shared" si="337"/>
        <v>37</v>
      </c>
      <c r="L1154" s="17">
        <f t="shared" si="327"/>
        <v>37</v>
      </c>
      <c r="M1154" s="11">
        <f t="shared" si="328"/>
        <v>1.0025504679999999</v>
      </c>
      <c r="N1154" s="11">
        <f t="shared" ca="1" si="329"/>
        <v>1.0207225369999999</v>
      </c>
      <c r="O1154" s="17">
        <f t="shared" si="330"/>
        <v>0</v>
      </c>
      <c r="P1154" s="13">
        <f t="shared" ca="1" si="331"/>
        <v>0</v>
      </c>
      <c r="Q1154" s="20">
        <f t="shared" si="332"/>
        <v>0</v>
      </c>
      <c r="R1154" s="13">
        <f t="shared" si="338"/>
        <v>0</v>
      </c>
      <c r="S1154" s="4" t="str">
        <f t="shared" si="333"/>
        <v>J=</v>
      </c>
      <c r="T1154" s="34">
        <f t="shared" si="334"/>
        <v>45336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42">
        <f t="shared" si="335"/>
        <v>45205</v>
      </c>
      <c r="B1155" s="72">
        <f t="shared" ca="1" si="321"/>
        <v>0</v>
      </c>
      <c r="C1155" s="6">
        <f t="shared" si="322"/>
        <v>0</v>
      </c>
      <c r="D1155" s="12">
        <f ca="1">IF(A1155&lt;$B$1,VLOOKUP(A1155,[1]DI!$A$4:$B$15000,2,FALSE),0)</f>
        <v>0.1265</v>
      </c>
      <c r="E1155" s="13">
        <f t="shared" ca="1" si="323"/>
        <v>1.0004727899999999</v>
      </c>
      <c r="F1155" s="13">
        <f ca="1">(TRUNC(PRODUCT($E$12:$E1154),16))</f>
        <v>1.3015457012167699</v>
      </c>
      <c r="G1155" s="13">
        <f t="shared" ca="1" si="324"/>
        <v>1.2777699773318001</v>
      </c>
      <c r="H1155" s="13">
        <f t="shared" ca="1" si="325"/>
        <v>1.0186071999999999</v>
      </c>
      <c r="I1155" s="12">
        <f t="shared" si="336"/>
        <v>1.7500000000000002E-2</v>
      </c>
      <c r="J1155" s="34">
        <f t="shared" si="326"/>
        <v>45152</v>
      </c>
      <c r="K1155" s="2">
        <f t="shared" si="337"/>
        <v>38</v>
      </c>
      <c r="L1155" s="17">
        <f t="shared" si="327"/>
        <v>38</v>
      </c>
      <c r="M1155" s="11">
        <f t="shared" si="328"/>
        <v>1.002619489</v>
      </c>
      <c r="N1155" s="11">
        <f t="shared" ca="1" si="329"/>
        <v>1.02127543</v>
      </c>
      <c r="O1155" s="17">
        <f t="shared" si="330"/>
        <v>0</v>
      </c>
      <c r="P1155" s="13">
        <f t="shared" ca="1" si="331"/>
        <v>0</v>
      </c>
      <c r="Q1155" s="20">
        <f t="shared" si="332"/>
        <v>0</v>
      </c>
      <c r="R1155" s="13">
        <f t="shared" si="338"/>
        <v>0</v>
      </c>
      <c r="S1155" s="4" t="str">
        <f t="shared" si="333"/>
        <v>J=</v>
      </c>
      <c r="T1155" s="34">
        <f t="shared" si="334"/>
        <v>45336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42">
        <f t="shared" si="335"/>
        <v>45206</v>
      </c>
      <c r="B1156" s="72">
        <f t="shared" ca="1" si="321"/>
        <v>0</v>
      </c>
      <c r="C1156" s="6">
        <f t="shared" si="322"/>
        <v>0</v>
      </c>
      <c r="D1156" s="12">
        <f ca="1">IF(A1156&lt;$B$1,VLOOKUP(A1156,[1]DI!$A$4:$B$15000,2,FALSE),0)</f>
        <v>0</v>
      </c>
      <c r="E1156" s="13">
        <f t="shared" ca="1" si="323"/>
        <v>1</v>
      </c>
      <c r="F1156" s="13">
        <f ca="1">(TRUNC(PRODUCT($E$12:$E1155),16))</f>
        <v>1.3021610590088499</v>
      </c>
      <c r="G1156" s="13">
        <f t="shared" ca="1" si="324"/>
        <v>1.2777699773318001</v>
      </c>
      <c r="H1156" s="13">
        <f t="shared" ca="1" si="325"/>
        <v>1.0190887900000001</v>
      </c>
      <c r="I1156" s="12">
        <f t="shared" si="336"/>
        <v>1.7500000000000002E-2</v>
      </c>
      <c r="J1156" s="34">
        <f t="shared" si="326"/>
        <v>45152</v>
      </c>
      <c r="K1156" s="2">
        <f t="shared" si="337"/>
        <v>38</v>
      </c>
      <c r="L1156" s="17">
        <f t="shared" si="327"/>
        <v>39</v>
      </c>
      <c r="M1156" s="11">
        <f t="shared" si="328"/>
        <v>1.0026885160000001</v>
      </c>
      <c r="N1156" s="11">
        <f t="shared" ca="1" si="329"/>
        <v>1.0218286270000001</v>
      </c>
      <c r="O1156" s="17">
        <f t="shared" si="330"/>
        <v>0</v>
      </c>
      <c r="P1156" s="13">
        <f t="shared" ca="1" si="331"/>
        <v>0</v>
      </c>
      <c r="Q1156" s="20">
        <f t="shared" si="332"/>
        <v>0</v>
      </c>
      <c r="R1156" s="13">
        <f t="shared" si="338"/>
        <v>0</v>
      </c>
      <c r="S1156" s="4" t="str">
        <f t="shared" si="333"/>
        <v>J=</v>
      </c>
      <c r="T1156" s="34">
        <f t="shared" si="334"/>
        <v>45336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42">
        <f t="shared" si="335"/>
        <v>45207</v>
      </c>
      <c r="B1157" s="72">
        <f t="shared" ca="1" si="321"/>
        <v>0</v>
      </c>
      <c r="C1157" s="6">
        <f t="shared" si="322"/>
        <v>0</v>
      </c>
      <c r="D1157" s="12">
        <f ca="1">IF(A1157&lt;$B$1,VLOOKUP(A1157,[1]DI!$A$4:$B$15000,2,FALSE),0)</f>
        <v>0</v>
      </c>
      <c r="E1157" s="13">
        <f t="shared" ca="1" si="323"/>
        <v>1</v>
      </c>
      <c r="F1157" s="13">
        <f ca="1">(TRUNC(PRODUCT($E$12:$E1156),16))</f>
        <v>1.3021610590088499</v>
      </c>
      <c r="G1157" s="13">
        <f t="shared" ca="1" si="324"/>
        <v>1.2777699773318001</v>
      </c>
      <c r="H1157" s="13">
        <f t="shared" ca="1" si="325"/>
        <v>1.0190887900000001</v>
      </c>
      <c r="I1157" s="12">
        <f t="shared" si="336"/>
        <v>1.7500000000000002E-2</v>
      </c>
      <c r="J1157" s="34">
        <f t="shared" si="326"/>
        <v>45152</v>
      </c>
      <c r="K1157" s="2">
        <f t="shared" si="337"/>
        <v>38</v>
      </c>
      <c r="L1157" s="17">
        <f t="shared" si="327"/>
        <v>39</v>
      </c>
      <c r="M1157" s="11">
        <f t="shared" si="328"/>
        <v>1.0026885160000001</v>
      </c>
      <c r="N1157" s="11">
        <f t="shared" ca="1" si="329"/>
        <v>1.0218286270000001</v>
      </c>
      <c r="O1157" s="17">
        <f t="shared" si="330"/>
        <v>0</v>
      </c>
      <c r="P1157" s="13">
        <f t="shared" ca="1" si="331"/>
        <v>0</v>
      </c>
      <c r="Q1157" s="20">
        <f t="shared" si="332"/>
        <v>0</v>
      </c>
      <c r="R1157" s="13">
        <f t="shared" si="338"/>
        <v>0</v>
      </c>
      <c r="S1157" s="4" t="str">
        <f t="shared" si="333"/>
        <v>J=</v>
      </c>
      <c r="T1157" s="34">
        <f t="shared" si="334"/>
        <v>45336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42">
        <f t="shared" si="335"/>
        <v>45208</v>
      </c>
      <c r="B1158" s="72">
        <f t="shared" ca="1" si="321"/>
        <v>0</v>
      </c>
      <c r="C1158" s="6">
        <f t="shared" si="322"/>
        <v>0</v>
      </c>
      <c r="D1158" s="12">
        <f ca="1">IF(A1158&lt;$B$1,VLOOKUP(A1158,[1]DI!$A$4:$B$15000,2,FALSE),0)</f>
        <v>0.1265</v>
      </c>
      <c r="E1158" s="13">
        <f t="shared" ca="1" si="323"/>
        <v>1.0004727899999999</v>
      </c>
      <c r="F1158" s="13">
        <f ca="1">(TRUNC(PRODUCT($E$12:$E1157),16))</f>
        <v>1.3021610590088499</v>
      </c>
      <c r="G1158" s="13">
        <f t="shared" ca="1" si="324"/>
        <v>1.2777699773318001</v>
      </c>
      <c r="H1158" s="13">
        <f t="shared" ca="1" si="325"/>
        <v>1.0190887900000001</v>
      </c>
      <c r="I1158" s="12">
        <f t="shared" si="336"/>
        <v>1.7500000000000002E-2</v>
      </c>
      <c r="J1158" s="34">
        <f t="shared" si="326"/>
        <v>45152</v>
      </c>
      <c r="K1158" s="2">
        <f t="shared" si="337"/>
        <v>39</v>
      </c>
      <c r="L1158" s="17">
        <f t="shared" si="327"/>
        <v>39</v>
      </c>
      <c r="M1158" s="11">
        <f t="shared" si="328"/>
        <v>1.0026885160000001</v>
      </c>
      <c r="N1158" s="11">
        <f t="shared" ca="1" si="329"/>
        <v>1.0218286270000001</v>
      </c>
      <c r="O1158" s="17">
        <f t="shared" si="330"/>
        <v>0</v>
      </c>
      <c r="P1158" s="13">
        <f t="shared" ca="1" si="331"/>
        <v>0</v>
      </c>
      <c r="Q1158" s="20">
        <f t="shared" si="332"/>
        <v>0</v>
      </c>
      <c r="R1158" s="13">
        <f t="shared" si="338"/>
        <v>0</v>
      </c>
      <c r="S1158" s="4" t="str">
        <f t="shared" si="333"/>
        <v>J=</v>
      </c>
      <c r="T1158" s="34">
        <f t="shared" si="334"/>
        <v>45336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42">
        <f t="shared" si="335"/>
        <v>45209</v>
      </c>
      <c r="B1159" s="72">
        <f t="shared" ca="1" si="321"/>
        <v>0</v>
      </c>
      <c r="C1159" s="6">
        <f t="shared" si="322"/>
        <v>0</v>
      </c>
      <c r="D1159" s="12">
        <f ca="1">IF(A1159&lt;$B$1,VLOOKUP(A1159,[1]DI!$A$4:$B$15000,2,FALSE),0)</f>
        <v>0.1265</v>
      </c>
      <c r="E1159" s="13">
        <f t="shared" ca="1" si="323"/>
        <v>1.0004727899999999</v>
      </c>
      <c r="F1159" s="13">
        <f ca="1">(TRUNC(PRODUCT($E$12:$E1158),16))</f>
        <v>1.30277670773593</v>
      </c>
      <c r="G1159" s="13">
        <f t="shared" ca="1" si="324"/>
        <v>1.2777699773318001</v>
      </c>
      <c r="H1159" s="13">
        <f t="shared" ca="1" si="325"/>
        <v>1.0195706</v>
      </c>
      <c r="I1159" s="12">
        <f t="shared" si="336"/>
        <v>1.7500000000000002E-2</v>
      </c>
      <c r="J1159" s="34">
        <f t="shared" si="326"/>
        <v>45152</v>
      </c>
      <c r="K1159" s="2">
        <f t="shared" si="337"/>
        <v>40</v>
      </c>
      <c r="L1159" s="17">
        <f t="shared" si="327"/>
        <v>40</v>
      </c>
      <c r="M1159" s="11">
        <f t="shared" si="328"/>
        <v>1.0027575470000001</v>
      </c>
      <c r="N1159" s="11">
        <f t="shared" ca="1" si="329"/>
        <v>1.022382114</v>
      </c>
      <c r="O1159" s="17">
        <f t="shared" si="330"/>
        <v>0</v>
      </c>
      <c r="P1159" s="13">
        <f t="shared" ca="1" si="331"/>
        <v>0</v>
      </c>
      <c r="Q1159" s="20">
        <f t="shared" si="332"/>
        <v>0</v>
      </c>
      <c r="R1159" s="13">
        <f t="shared" si="338"/>
        <v>0</v>
      </c>
      <c r="S1159" s="4" t="str">
        <f t="shared" si="333"/>
        <v>J=</v>
      </c>
      <c r="T1159" s="34">
        <f t="shared" si="334"/>
        <v>45336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42">
        <f t="shared" si="335"/>
        <v>45210</v>
      </c>
      <c r="B1160" s="72">
        <f t="shared" ca="1" si="321"/>
        <v>0</v>
      </c>
      <c r="C1160" s="6">
        <f t="shared" si="322"/>
        <v>0</v>
      </c>
      <c r="D1160" s="12">
        <f ca="1">IF(A1160&lt;$B$1,VLOOKUP(A1160,[1]DI!$A$4:$B$15000,2,FALSE),0)</f>
        <v>0.1265</v>
      </c>
      <c r="E1160" s="13">
        <f t="shared" ca="1" si="323"/>
        <v>1.0004727899999999</v>
      </c>
      <c r="F1160" s="13">
        <f ca="1">(TRUNC(PRODUCT($E$12:$E1159),16))</f>
        <v>1.3033926475355899</v>
      </c>
      <c r="G1160" s="13">
        <f t="shared" ca="1" si="324"/>
        <v>1.2777699773318001</v>
      </c>
      <c r="H1160" s="13">
        <f t="shared" ca="1" si="325"/>
        <v>1.02005265</v>
      </c>
      <c r="I1160" s="12">
        <f t="shared" si="336"/>
        <v>1.7500000000000002E-2</v>
      </c>
      <c r="J1160" s="34">
        <f t="shared" si="326"/>
        <v>45152</v>
      </c>
      <c r="K1160" s="2">
        <f t="shared" si="337"/>
        <v>41</v>
      </c>
      <c r="L1160" s="17">
        <f t="shared" si="327"/>
        <v>41</v>
      </c>
      <c r="M1160" s="11">
        <f t="shared" si="328"/>
        <v>1.002826583</v>
      </c>
      <c r="N1160" s="11">
        <f t="shared" ca="1" si="329"/>
        <v>1.022935913</v>
      </c>
      <c r="O1160" s="17">
        <f t="shared" si="330"/>
        <v>0</v>
      </c>
      <c r="P1160" s="13">
        <f t="shared" ca="1" si="331"/>
        <v>0</v>
      </c>
      <c r="Q1160" s="20">
        <f t="shared" si="332"/>
        <v>0</v>
      </c>
      <c r="R1160" s="13">
        <f t="shared" si="338"/>
        <v>0</v>
      </c>
      <c r="S1160" s="4" t="str">
        <f t="shared" si="333"/>
        <v>J=</v>
      </c>
      <c r="T1160" s="34">
        <f t="shared" si="334"/>
        <v>45336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42">
        <f t="shared" si="335"/>
        <v>45211</v>
      </c>
      <c r="B1161" s="72">
        <f t="shared" ca="1" si="321"/>
        <v>0</v>
      </c>
      <c r="C1161" s="6">
        <f t="shared" si="322"/>
        <v>0</v>
      </c>
      <c r="D1161" s="12">
        <f ca="1">IF(A1161&lt;$B$1,VLOOKUP(A1161,[1]DI!$A$4:$B$15000,2,FALSE),0)</f>
        <v>0</v>
      </c>
      <c r="E1161" s="13">
        <f t="shared" ca="1" si="323"/>
        <v>1</v>
      </c>
      <c r="F1161" s="13">
        <f ca="1">(TRUNC(PRODUCT($E$12:$E1160),16))</f>
        <v>1.30400887854541</v>
      </c>
      <c r="G1161" s="13">
        <f t="shared" ca="1" si="324"/>
        <v>1.2777699773318001</v>
      </c>
      <c r="H1161" s="13">
        <f t="shared" ca="1" si="325"/>
        <v>1.02053492</v>
      </c>
      <c r="I1161" s="12">
        <f t="shared" si="336"/>
        <v>1.7500000000000002E-2</v>
      </c>
      <c r="J1161" s="34">
        <f t="shared" si="326"/>
        <v>45152</v>
      </c>
      <c r="K1161" s="2">
        <f t="shared" si="337"/>
        <v>41</v>
      </c>
      <c r="L1161" s="17">
        <f t="shared" si="327"/>
        <v>42</v>
      </c>
      <c r="M1161" s="11">
        <f t="shared" si="328"/>
        <v>1.002895624</v>
      </c>
      <c r="N1161" s="11">
        <f t="shared" ca="1" si="329"/>
        <v>1.023490005</v>
      </c>
      <c r="O1161" s="17">
        <f t="shared" si="330"/>
        <v>0</v>
      </c>
      <c r="P1161" s="13">
        <f t="shared" ca="1" si="331"/>
        <v>0</v>
      </c>
      <c r="Q1161" s="20">
        <f t="shared" si="332"/>
        <v>0</v>
      </c>
      <c r="R1161" s="13">
        <f t="shared" si="338"/>
        <v>0</v>
      </c>
      <c r="S1161" s="4" t="str">
        <f t="shared" si="333"/>
        <v>J=</v>
      </c>
      <c r="T1161" s="34">
        <f t="shared" si="334"/>
        <v>45336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42">
        <f t="shared" si="335"/>
        <v>45212</v>
      </c>
      <c r="B1162" s="72">
        <f t="shared" ca="1" si="321"/>
        <v>0</v>
      </c>
      <c r="C1162" s="6">
        <f t="shared" si="322"/>
        <v>0</v>
      </c>
      <c r="D1162" s="12">
        <f ca="1">IF(A1162&lt;$B$1,VLOOKUP(A1162,[1]DI!$A$4:$B$15000,2,FALSE),0)</f>
        <v>0.1265</v>
      </c>
      <c r="E1162" s="13">
        <f t="shared" ca="1" si="323"/>
        <v>1.0004727899999999</v>
      </c>
      <c r="F1162" s="13">
        <f ca="1">(TRUNC(PRODUCT($E$12:$E1161),16))</f>
        <v>1.30400887854541</v>
      </c>
      <c r="G1162" s="13">
        <f t="shared" ca="1" si="324"/>
        <v>1.2777699773318001</v>
      </c>
      <c r="H1162" s="13">
        <f t="shared" ca="1" si="325"/>
        <v>1.02053492</v>
      </c>
      <c r="I1162" s="12">
        <f t="shared" si="336"/>
        <v>1.7500000000000002E-2</v>
      </c>
      <c r="J1162" s="34">
        <f t="shared" si="326"/>
        <v>45152</v>
      </c>
      <c r="K1162" s="2">
        <f t="shared" si="337"/>
        <v>42</v>
      </c>
      <c r="L1162" s="17">
        <f t="shared" si="327"/>
        <v>42</v>
      </c>
      <c r="M1162" s="11">
        <f t="shared" si="328"/>
        <v>1.002895624</v>
      </c>
      <c r="N1162" s="11">
        <f t="shared" ca="1" si="329"/>
        <v>1.023490005</v>
      </c>
      <c r="O1162" s="17">
        <f t="shared" si="330"/>
        <v>0</v>
      </c>
      <c r="P1162" s="13">
        <f t="shared" ca="1" si="331"/>
        <v>0</v>
      </c>
      <c r="Q1162" s="20">
        <f t="shared" si="332"/>
        <v>0</v>
      </c>
      <c r="R1162" s="13">
        <f t="shared" si="338"/>
        <v>0</v>
      </c>
      <c r="S1162" s="4" t="str">
        <f t="shared" si="333"/>
        <v>J=</v>
      </c>
      <c r="T1162" s="34">
        <f t="shared" si="334"/>
        <v>45336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42">
        <f t="shared" si="335"/>
        <v>45213</v>
      </c>
      <c r="B1163" s="72">
        <f t="shared" ca="1" si="321"/>
        <v>0</v>
      </c>
      <c r="C1163" s="6">
        <f t="shared" si="322"/>
        <v>0</v>
      </c>
      <c r="D1163" s="12">
        <f ca="1">IF(A1163&lt;$B$1,VLOOKUP(A1163,[1]DI!$A$4:$B$15000,2,FALSE),0)</f>
        <v>0</v>
      </c>
      <c r="E1163" s="13">
        <f t="shared" ca="1" si="323"/>
        <v>1</v>
      </c>
      <c r="F1163" s="13">
        <f ca="1">(TRUNC(PRODUCT($E$12:$E1162),16))</f>
        <v>1.3046254009031</v>
      </c>
      <c r="G1163" s="13">
        <f t="shared" ca="1" si="324"/>
        <v>1.2777699773318001</v>
      </c>
      <c r="H1163" s="13">
        <f t="shared" ca="1" si="325"/>
        <v>1.02101742</v>
      </c>
      <c r="I1163" s="12">
        <f t="shared" si="336"/>
        <v>1.7500000000000002E-2</v>
      </c>
      <c r="J1163" s="34">
        <f t="shared" si="326"/>
        <v>45152</v>
      </c>
      <c r="K1163" s="2">
        <f t="shared" si="337"/>
        <v>42</v>
      </c>
      <c r="L1163" s="17">
        <f t="shared" si="327"/>
        <v>43</v>
      </c>
      <c r="M1163" s="11">
        <f t="shared" si="328"/>
        <v>1.002964669</v>
      </c>
      <c r="N1163" s="11">
        <f t="shared" ca="1" si="329"/>
        <v>1.0240443990000001</v>
      </c>
      <c r="O1163" s="17">
        <f t="shared" si="330"/>
        <v>0</v>
      </c>
      <c r="P1163" s="13">
        <f t="shared" ca="1" si="331"/>
        <v>0</v>
      </c>
      <c r="Q1163" s="20">
        <f t="shared" si="332"/>
        <v>0</v>
      </c>
      <c r="R1163" s="13">
        <f t="shared" si="338"/>
        <v>0</v>
      </c>
      <c r="S1163" s="4" t="str">
        <f t="shared" si="333"/>
        <v>J=</v>
      </c>
      <c r="T1163" s="34">
        <f t="shared" si="334"/>
        <v>45336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42">
        <f t="shared" si="335"/>
        <v>45214</v>
      </c>
      <c r="B1164" s="72">
        <f t="shared" ref="B1164:B1227" ca="1" si="339">IF(A1164&lt;=TODAY(),C1164+P1164,IF(AND(A1164&gt;TODAY(),A1164&lt;=$B$1),IF(VLOOKUP(TODAY(),$A$10:$D$5000,4,FALSE)=0,"n.d",C1164+P1164),"n.d"))</f>
        <v>0</v>
      </c>
      <c r="C1164" s="6">
        <f t="shared" ref="C1164:C1227" si="340">(C1163-R1163)</f>
        <v>0</v>
      </c>
      <c r="D1164" s="12">
        <f ca="1">IF(A1164&lt;$B$1,VLOOKUP(A1164,[1]DI!$A$4:$B$15000,2,FALSE),0)</f>
        <v>0</v>
      </c>
      <c r="E1164" s="13">
        <f t="shared" ref="E1164:E1227" ca="1" si="341">ROUND(((1+D1164)^(1/252)),8)</f>
        <v>1</v>
      </c>
      <c r="F1164" s="13">
        <f ca="1">(TRUNC(PRODUCT($E$12:$E1163),16))</f>
        <v>1.3046254009031</v>
      </c>
      <c r="G1164" s="13">
        <f t="shared" ref="G1164:G1227" ca="1" si="342">IF(O1163&gt;0,F1163,G1163)</f>
        <v>1.2777699773318001</v>
      </c>
      <c r="H1164" s="13">
        <f t="shared" ref="H1164:H1227" ca="1" si="343">ROUND(F1164/G1164,8)</f>
        <v>1.02101742</v>
      </c>
      <c r="I1164" s="12">
        <f t="shared" si="336"/>
        <v>1.7500000000000002E-2</v>
      </c>
      <c r="J1164" s="34">
        <f t="shared" ref="J1164:J1227" si="344">IF(O1163&gt;0,VLOOKUP(O1163,W$12:AG$150,2),J1163)</f>
        <v>45152</v>
      </c>
      <c r="K1164" s="2">
        <f t="shared" si="337"/>
        <v>42</v>
      </c>
      <c r="L1164" s="17">
        <f t="shared" ref="L1164:L1227" si="345">IF(AND(K1164=1,K1163=1),1,IF(K1164&gt;0,IF(K1164=K1163,K1164+1,K1164),0))</f>
        <v>43</v>
      </c>
      <c r="M1164" s="11">
        <f t="shared" ref="M1164:M1227" si="346">ROUND((I1164+1)^(L1164/252),9)</f>
        <v>1.002964669</v>
      </c>
      <c r="N1164" s="11">
        <f t="shared" ref="N1164:N1227" ca="1" si="347">ROUND(H1164*M1164,9)</f>
        <v>1.0240443990000001</v>
      </c>
      <c r="O1164" s="17">
        <f t="shared" ref="O1164:O1227" si="348">IF(VLOOKUP(A1164,X$12:AE$150,8)=VLOOKUP(A1163,X$12:AE$150,8),0,VLOOKUP(A1164,X$12:AE$150,8))</f>
        <v>0</v>
      </c>
      <c r="P1164" s="13">
        <f t="shared" ref="P1164:P1227" ca="1" si="349">TRUNC(((N1164-1)*C1164),8)</f>
        <v>0</v>
      </c>
      <c r="Q1164" s="20">
        <f t="shared" ref="Q1164:Q1227" si="350">IF($O1164&gt;0,VLOOKUP($O1164,$W$12:$AC$29,7),0)</f>
        <v>0</v>
      </c>
      <c r="R1164" s="13">
        <f t="shared" si="338"/>
        <v>0</v>
      </c>
      <c r="S1164" s="4" t="str">
        <f t="shared" ref="S1164:S1227" si="351">IF(O1163&gt;0,VLOOKUP(O1163,W$12:AG$150,10),S1163)</f>
        <v>J=</v>
      </c>
      <c r="T1164" s="34">
        <f t="shared" ref="T1164:T1227" si="352">IF(O1163&gt;0,VLOOKUP(O1163,W$12:AG$150,11),T1163)</f>
        <v>45336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42">
        <f t="shared" ref="A1165:A1228" si="353">(A1164+1)</f>
        <v>45215</v>
      </c>
      <c r="B1165" s="72">
        <f t="shared" ca="1" si="339"/>
        <v>0</v>
      </c>
      <c r="C1165" s="6">
        <f t="shared" si="340"/>
        <v>0</v>
      </c>
      <c r="D1165" s="12">
        <f ca="1">IF(A1165&lt;$B$1,VLOOKUP(A1165,[1]DI!$A$4:$B$15000,2,FALSE),0)</f>
        <v>0.1265</v>
      </c>
      <c r="E1165" s="13">
        <f t="shared" ca="1" si="341"/>
        <v>1.0004727899999999</v>
      </c>
      <c r="F1165" s="13">
        <f ca="1">(TRUNC(PRODUCT($E$12:$E1164),16))</f>
        <v>1.3046254009031</v>
      </c>
      <c r="G1165" s="13">
        <f t="shared" ca="1" si="342"/>
        <v>1.2777699773318001</v>
      </c>
      <c r="H1165" s="13">
        <f t="shared" ca="1" si="343"/>
        <v>1.02101742</v>
      </c>
      <c r="I1165" s="12">
        <f t="shared" ref="I1165:I1228" si="354">I1164</f>
        <v>1.7500000000000002E-2</v>
      </c>
      <c r="J1165" s="34">
        <f t="shared" si="344"/>
        <v>45152</v>
      </c>
      <c r="K1165" s="2">
        <f t="shared" ref="K1165:K1228" si="355">IF(A1165&gt;J1165,IF(NETWORKDAYS(J1165,A1165,$W$31:$W$544)-1=0,1,NETWORKDAYS(J1165,A1165,$W$31:$W$544)-1),0)</f>
        <v>43</v>
      </c>
      <c r="L1165" s="17">
        <f t="shared" si="345"/>
        <v>43</v>
      </c>
      <c r="M1165" s="11">
        <f t="shared" si="346"/>
        <v>1.002964669</v>
      </c>
      <c r="N1165" s="11">
        <f t="shared" ca="1" si="347"/>
        <v>1.0240443990000001</v>
      </c>
      <c r="O1165" s="17">
        <f t="shared" si="348"/>
        <v>0</v>
      </c>
      <c r="P1165" s="13">
        <f t="shared" ca="1" si="349"/>
        <v>0</v>
      </c>
      <c r="Q1165" s="20">
        <f t="shared" si="350"/>
        <v>0</v>
      </c>
      <c r="R1165" s="13">
        <f t="shared" ref="R1165:R1228" si="356">IF(Q1165&gt;0,TRUNC(Q1165*C1165,8),0)</f>
        <v>0</v>
      </c>
      <c r="S1165" s="4" t="str">
        <f t="shared" si="351"/>
        <v>J=</v>
      </c>
      <c r="T1165" s="34">
        <f t="shared" si="352"/>
        <v>45336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42">
        <f t="shared" si="353"/>
        <v>45216</v>
      </c>
      <c r="B1166" s="72">
        <f t="shared" ca="1" si="339"/>
        <v>0</v>
      </c>
      <c r="C1166" s="6">
        <f t="shared" si="340"/>
        <v>0</v>
      </c>
      <c r="D1166" s="12">
        <f ca="1">IF(A1166&lt;$B$1,VLOOKUP(A1166,[1]DI!$A$4:$B$15000,2,FALSE),0)</f>
        <v>0.1265</v>
      </c>
      <c r="E1166" s="13">
        <f t="shared" ca="1" si="341"/>
        <v>1.0004727899999999</v>
      </c>
      <c r="F1166" s="13">
        <f ca="1">(TRUNC(PRODUCT($E$12:$E1165),16))</f>
        <v>1.30524221474639</v>
      </c>
      <c r="G1166" s="13">
        <f t="shared" ca="1" si="342"/>
        <v>1.2777699773318001</v>
      </c>
      <c r="H1166" s="13">
        <f t="shared" ca="1" si="343"/>
        <v>1.0215001399999999</v>
      </c>
      <c r="I1166" s="12">
        <f t="shared" si="354"/>
        <v>1.7500000000000002E-2</v>
      </c>
      <c r="J1166" s="34">
        <f t="shared" si="344"/>
        <v>45152</v>
      </c>
      <c r="K1166" s="2">
        <f t="shared" si="355"/>
        <v>44</v>
      </c>
      <c r="L1166" s="17">
        <f t="shared" si="345"/>
        <v>44</v>
      </c>
      <c r="M1166" s="11">
        <f t="shared" si="346"/>
        <v>1.0030337199999999</v>
      </c>
      <c r="N1166" s="11">
        <f t="shared" ca="1" si="347"/>
        <v>1.024599085</v>
      </c>
      <c r="O1166" s="17">
        <f t="shared" si="348"/>
        <v>0</v>
      </c>
      <c r="P1166" s="13">
        <f t="shared" ca="1" si="349"/>
        <v>0</v>
      </c>
      <c r="Q1166" s="20">
        <f t="shared" si="350"/>
        <v>0</v>
      </c>
      <c r="R1166" s="13">
        <f t="shared" si="356"/>
        <v>0</v>
      </c>
      <c r="S1166" s="4" t="str">
        <f t="shared" si="351"/>
        <v>J=</v>
      </c>
      <c r="T1166" s="34">
        <f t="shared" si="352"/>
        <v>45336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42">
        <f t="shared" si="353"/>
        <v>45217</v>
      </c>
      <c r="B1167" s="72">
        <f t="shared" ca="1" si="339"/>
        <v>0</v>
      </c>
      <c r="C1167" s="6">
        <f t="shared" si="340"/>
        <v>0</v>
      </c>
      <c r="D1167" s="12">
        <f ca="1">IF(A1167&lt;$B$1,VLOOKUP(A1167,[1]DI!$A$4:$B$15000,2,FALSE),0)</f>
        <v>0.1265</v>
      </c>
      <c r="E1167" s="13">
        <f t="shared" ca="1" si="341"/>
        <v>1.0004727899999999</v>
      </c>
      <c r="F1167" s="13">
        <f ca="1">(TRUNC(PRODUCT($E$12:$E1166),16))</f>
        <v>1.3058593202130999</v>
      </c>
      <c r="G1167" s="13">
        <f t="shared" ca="1" si="342"/>
        <v>1.2777699773318001</v>
      </c>
      <c r="H1167" s="13">
        <f t="shared" ca="1" si="343"/>
        <v>1.0219830999999999</v>
      </c>
      <c r="I1167" s="12">
        <f t="shared" si="354"/>
        <v>1.7500000000000002E-2</v>
      </c>
      <c r="J1167" s="34">
        <f t="shared" si="344"/>
        <v>45152</v>
      </c>
      <c r="K1167" s="2">
        <f t="shared" si="355"/>
        <v>45</v>
      </c>
      <c r="L1167" s="17">
        <f t="shared" si="345"/>
        <v>45</v>
      </c>
      <c r="M1167" s="11">
        <f t="shared" si="346"/>
        <v>1.0031027749999999</v>
      </c>
      <c r="N1167" s="11">
        <f t="shared" ca="1" si="347"/>
        <v>1.025154084</v>
      </c>
      <c r="O1167" s="17">
        <f t="shared" si="348"/>
        <v>0</v>
      </c>
      <c r="P1167" s="13">
        <f t="shared" ca="1" si="349"/>
        <v>0</v>
      </c>
      <c r="Q1167" s="20">
        <f t="shared" si="350"/>
        <v>0</v>
      </c>
      <c r="R1167" s="13">
        <f t="shared" si="356"/>
        <v>0</v>
      </c>
      <c r="S1167" s="4" t="str">
        <f t="shared" si="351"/>
        <v>J=</v>
      </c>
      <c r="T1167" s="34">
        <f t="shared" si="352"/>
        <v>45336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42">
        <f t="shared" si="353"/>
        <v>45218</v>
      </c>
      <c r="B1168" s="72">
        <f t="shared" ca="1" si="339"/>
        <v>0</v>
      </c>
      <c r="C1168" s="6">
        <f t="shared" si="340"/>
        <v>0</v>
      </c>
      <c r="D1168" s="12">
        <f ca="1">IF(A1168&lt;$B$1,VLOOKUP(A1168,[1]DI!$A$4:$B$15000,2,FALSE),0)</f>
        <v>0.1265</v>
      </c>
      <c r="E1168" s="13">
        <f t="shared" ca="1" si="341"/>
        <v>1.0004727899999999</v>
      </c>
      <c r="F1168" s="13">
        <f ca="1">(TRUNC(PRODUCT($E$12:$E1167),16))</f>
        <v>1.30647671744111</v>
      </c>
      <c r="G1168" s="13">
        <f t="shared" ca="1" si="342"/>
        <v>1.2777699773318001</v>
      </c>
      <c r="H1168" s="13">
        <f t="shared" ca="1" si="343"/>
        <v>1.0224662799999999</v>
      </c>
      <c r="I1168" s="12">
        <f t="shared" si="354"/>
        <v>1.7500000000000002E-2</v>
      </c>
      <c r="J1168" s="34">
        <f t="shared" si="344"/>
        <v>45152</v>
      </c>
      <c r="K1168" s="2">
        <f t="shared" si="355"/>
        <v>46</v>
      </c>
      <c r="L1168" s="17">
        <f t="shared" si="345"/>
        <v>46</v>
      </c>
      <c r="M1168" s="11">
        <f t="shared" si="346"/>
        <v>1.0031718350000001</v>
      </c>
      <c r="N1168" s="11">
        <f t="shared" ca="1" si="347"/>
        <v>1.0257093740000001</v>
      </c>
      <c r="O1168" s="17">
        <f t="shared" si="348"/>
        <v>0</v>
      </c>
      <c r="P1168" s="13">
        <f t="shared" ca="1" si="349"/>
        <v>0</v>
      </c>
      <c r="Q1168" s="20">
        <f t="shared" si="350"/>
        <v>0</v>
      </c>
      <c r="R1168" s="13">
        <f t="shared" si="356"/>
        <v>0</v>
      </c>
      <c r="S1168" s="4" t="str">
        <f t="shared" si="351"/>
        <v>J=</v>
      </c>
      <c r="T1168" s="34">
        <f t="shared" si="352"/>
        <v>45336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42">
        <f t="shared" si="353"/>
        <v>45219</v>
      </c>
      <c r="B1169" s="72">
        <f t="shared" ca="1" si="339"/>
        <v>0</v>
      </c>
      <c r="C1169" s="6">
        <f t="shared" si="340"/>
        <v>0</v>
      </c>
      <c r="D1169" s="12">
        <f ca="1">IF(A1169&lt;$B$1,VLOOKUP(A1169,[1]DI!$A$4:$B$15000,2,FALSE),0)</f>
        <v>0.1265</v>
      </c>
      <c r="E1169" s="13">
        <f t="shared" ca="1" si="341"/>
        <v>1.0004727899999999</v>
      </c>
      <c r="F1169" s="13">
        <f ca="1">(TRUNC(PRODUCT($E$12:$E1168),16))</f>
        <v>1.3070944065683501</v>
      </c>
      <c r="G1169" s="13">
        <f t="shared" ca="1" si="342"/>
        <v>1.2777699773318001</v>
      </c>
      <c r="H1169" s="13">
        <f t="shared" ca="1" si="343"/>
        <v>1.0229496899999999</v>
      </c>
      <c r="I1169" s="12">
        <f t="shared" si="354"/>
        <v>1.7500000000000002E-2</v>
      </c>
      <c r="J1169" s="34">
        <f t="shared" si="344"/>
        <v>45152</v>
      </c>
      <c r="K1169" s="2">
        <f t="shared" si="355"/>
        <v>47</v>
      </c>
      <c r="L1169" s="17">
        <f t="shared" si="345"/>
        <v>47</v>
      </c>
      <c r="M1169" s="11">
        <f t="shared" si="346"/>
        <v>1.0032408989999999</v>
      </c>
      <c r="N1169" s="11">
        <f t="shared" ca="1" si="347"/>
        <v>1.0262649669999999</v>
      </c>
      <c r="O1169" s="17">
        <f t="shared" si="348"/>
        <v>0</v>
      </c>
      <c r="P1169" s="13">
        <f t="shared" ca="1" si="349"/>
        <v>0</v>
      </c>
      <c r="Q1169" s="20">
        <f t="shared" si="350"/>
        <v>0</v>
      </c>
      <c r="R1169" s="13">
        <f t="shared" si="356"/>
        <v>0</v>
      </c>
      <c r="S1169" s="4" t="str">
        <f t="shared" si="351"/>
        <v>J=</v>
      </c>
      <c r="T1169" s="34">
        <f t="shared" si="352"/>
        <v>45336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42">
        <f t="shared" si="353"/>
        <v>45220</v>
      </c>
      <c r="B1170" s="72">
        <f t="shared" ca="1" si="339"/>
        <v>0</v>
      </c>
      <c r="C1170" s="6">
        <f t="shared" si="340"/>
        <v>0</v>
      </c>
      <c r="D1170" s="12">
        <f ca="1">IF(A1170&lt;$B$1,VLOOKUP(A1170,[1]DI!$A$4:$B$15000,2,FALSE),0)</f>
        <v>0</v>
      </c>
      <c r="E1170" s="13">
        <f t="shared" ca="1" si="341"/>
        <v>1</v>
      </c>
      <c r="F1170" s="13">
        <f ca="1">(TRUNC(PRODUCT($E$12:$E1169),16))</f>
        <v>1.3077123877328301</v>
      </c>
      <c r="G1170" s="13">
        <f t="shared" ca="1" si="342"/>
        <v>1.2777699773318001</v>
      </c>
      <c r="H1170" s="13">
        <f t="shared" ca="1" si="343"/>
        <v>1.02343333</v>
      </c>
      <c r="I1170" s="12">
        <f t="shared" si="354"/>
        <v>1.7500000000000002E-2</v>
      </c>
      <c r="J1170" s="34">
        <f t="shared" si="344"/>
        <v>45152</v>
      </c>
      <c r="K1170" s="2">
        <f t="shared" si="355"/>
        <v>47</v>
      </c>
      <c r="L1170" s="17">
        <f t="shared" si="345"/>
        <v>48</v>
      </c>
      <c r="M1170" s="11">
        <f t="shared" si="346"/>
        <v>1.0033099679999999</v>
      </c>
      <c r="N1170" s="11">
        <f t="shared" ca="1" si="347"/>
        <v>1.0268208619999999</v>
      </c>
      <c r="O1170" s="17">
        <f t="shared" si="348"/>
        <v>0</v>
      </c>
      <c r="P1170" s="13">
        <f t="shared" ca="1" si="349"/>
        <v>0</v>
      </c>
      <c r="Q1170" s="20">
        <f t="shared" si="350"/>
        <v>0</v>
      </c>
      <c r="R1170" s="13">
        <f t="shared" si="356"/>
        <v>0</v>
      </c>
      <c r="S1170" s="4" t="str">
        <f t="shared" si="351"/>
        <v>J=</v>
      </c>
      <c r="T1170" s="34">
        <f t="shared" si="352"/>
        <v>45336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42">
        <f t="shared" si="353"/>
        <v>45221</v>
      </c>
      <c r="B1171" s="72">
        <f t="shared" ca="1" si="339"/>
        <v>0</v>
      </c>
      <c r="C1171" s="6">
        <f t="shared" si="340"/>
        <v>0</v>
      </c>
      <c r="D1171" s="12">
        <f ca="1">IF(A1171&lt;$B$1,VLOOKUP(A1171,[1]DI!$A$4:$B$15000,2,FALSE),0)</f>
        <v>0</v>
      </c>
      <c r="E1171" s="13">
        <f t="shared" ca="1" si="341"/>
        <v>1</v>
      </c>
      <c r="F1171" s="13">
        <f ca="1">(TRUNC(PRODUCT($E$12:$E1170),16))</f>
        <v>1.3077123877328301</v>
      </c>
      <c r="G1171" s="13">
        <f t="shared" ca="1" si="342"/>
        <v>1.2777699773318001</v>
      </c>
      <c r="H1171" s="13">
        <f t="shared" ca="1" si="343"/>
        <v>1.02343333</v>
      </c>
      <c r="I1171" s="12">
        <f t="shared" si="354"/>
        <v>1.7500000000000002E-2</v>
      </c>
      <c r="J1171" s="34">
        <f t="shared" si="344"/>
        <v>45152</v>
      </c>
      <c r="K1171" s="2">
        <f t="shared" si="355"/>
        <v>47</v>
      </c>
      <c r="L1171" s="17">
        <f t="shared" si="345"/>
        <v>48</v>
      </c>
      <c r="M1171" s="11">
        <f t="shared" si="346"/>
        <v>1.0033099679999999</v>
      </c>
      <c r="N1171" s="11">
        <f t="shared" ca="1" si="347"/>
        <v>1.0268208619999999</v>
      </c>
      <c r="O1171" s="17">
        <f t="shared" si="348"/>
        <v>0</v>
      </c>
      <c r="P1171" s="13">
        <f t="shared" ca="1" si="349"/>
        <v>0</v>
      </c>
      <c r="Q1171" s="20">
        <f t="shared" si="350"/>
        <v>0</v>
      </c>
      <c r="R1171" s="13">
        <f t="shared" si="356"/>
        <v>0</v>
      </c>
      <c r="S1171" s="4" t="str">
        <f t="shared" si="351"/>
        <v>J=</v>
      </c>
      <c r="T1171" s="34">
        <f t="shared" si="352"/>
        <v>45336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42">
        <f t="shared" si="353"/>
        <v>45222</v>
      </c>
      <c r="B1172" s="72">
        <f t="shared" ca="1" si="339"/>
        <v>0</v>
      </c>
      <c r="C1172" s="6">
        <f t="shared" si="340"/>
        <v>0</v>
      </c>
      <c r="D1172" s="12">
        <f ca="1">IF(A1172&lt;$B$1,VLOOKUP(A1172,[1]DI!$A$4:$B$15000,2,FALSE),0)</f>
        <v>0.1265</v>
      </c>
      <c r="E1172" s="13">
        <f t="shared" ca="1" si="341"/>
        <v>1.0004727899999999</v>
      </c>
      <c r="F1172" s="13">
        <f ca="1">(TRUNC(PRODUCT($E$12:$E1171),16))</f>
        <v>1.3077123877328301</v>
      </c>
      <c r="G1172" s="13">
        <f t="shared" ca="1" si="342"/>
        <v>1.2777699773318001</v>
      </c>
      <c r="H1172" s="13">
        <f t="shared" ca="1" si="343"/>
        <v>1.02343333</v>
      </c>
      <c r="I1172" s="12">
        <f t="shared" si="354"/>
        <v>1.7500000000000002E-2</v>
      </c>
      <c r="J1172" s="34">
        <f t="shared" si="344"/>
        <v>45152</v>
      </c>
      <c r="K1172" s="2">
        <f t="shared" si="355"/>
        <v>48</v>
      </c>
      <c r="L1172" s="17">
        <f t="shared" si="345"/>
        <v>48</v>
      </c>
      <c r="M1172" s="11">
        <f t="shared" si="346"/>
        <v>1.0033099679999999</v>
      </c>
      <c r="N1172" s="11">
        <f t="shared" ca="1" si="347"/>
        <v>1.0268208619999999</v>
      </c>
      <c r="O1172" s="17">
        <f t="shared" si="348"/>
        <v>0</v>
      </c>
      <c r="P1172" s="13">
        <f t="shared" ca="1" si="349"/>
        <v>0</v>
      </c>
      <c r="Q1172" s="20">
        <f t="shared" si="350"/>
        <v>0</v>
      </c>
      <c r="R1172" s="13">
        <f t="shared" si="356"/>
        <v>0</v>
      </c>
      <c r="S1172" s="4" t="str">
        <f t="shared" si="351"/>
        <v>J=</v>
      </c>
      <c r="T1172" s="34">
        <f t="shared" si="352"/>
        <v>45336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42">
        <f t="shared" si="353"/>
        <v>45223</v>
      </c>
      <c r="B1173" s="72">
        <f t="shared" ca="1" si="339"/>
        <v>0</v>
      </c>
      <c r="C1173" s="6">
        <f t="shared" si="340"/>
        <v>0</v>
      </c>
      <c r="D1173" s="12">
        <f ca="1">IF(A1173&lt;$B$1,VLOOKUP(A1173,[1]DI!$A$4:$B$15000,2,FALSE),0)</f>
        <v>0.1265</v>
      </c>
      <c r="E1173" s="13">
        <f t="shared" ca="1" si="341"/>
        <v>1.0004727899999999</v>
      </c>
      <c r="F1173" s="13">
        <f ca="1">(TRUNC(PRODUCT($E$12:$E1172),16))</f>
        <v>1.30833066107262</v>
      </c>
      <c r="G1173" s="13">
        <f t="shared" ca="1" si="342"/>
        <v>1.2777699773318001</v>
      </c>
      <c r="H1173" s="13">
        <f t="shared" ca="1" si="343"/>
        <v>1.0239172000000001</v>
      </c>
      <c r="I1173" s="12">
        <f t="shared" si="354"/>
        <v>1.7500000000000002E-2</v>
      </c>
      <c r="J1173" s="34">
        <f t="shared" si="344"/>
        <v>45152</v>
      </c>
      <c r="K1173" s="2">
        <f t="shared" si="355"/>
        <v>49</v>
      </c>
      <c r="L1173" s="17">
        <f t="shared" si="345"/>
        <v>49</v>
      </c>
      <c r="M1173" s="11">
        <f t="shared" si="346"/>
        <v>1.0033790419999999</v>
      </c>
      <c r="N1173" s="11">
        <f t="shared" ca="1" si="347"/>
        <v>1.027377059</v>
      </c>
      <c r="O1173" s="17">
        <f t="shared" si="348"/>
        <v>0</v>
      </c>
      <c r="P1173" s="13">
        <f t="shared" ca="1" si="349"/>
        <v>0</v>
      </c>
      <c r="Q1173" s="20">
        <f t="shared" si="350"/>
        <v>0</v>
      </c>
      <c r="R1173" s="13">
        <f t="shared" si="356"/>
        <v>0</v>
      </c>
      <c r="S1173" s="4" t="str">
        <f t="shared" si="351"/>
        <v>J=</v>
      </c>
      <c r="T1173" s="34">
        <f t="shared" si="352"/>
        <v>45336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42">
        <f t="shared" si="353"/>
        <v>45224</v>
      </c>
      <c r="B1174" s="72">
        <f t="shared" ca="1" si="339"/>
        <v>0</v>
      </c>
      <c r="C1174" s="6">
        <f t="shared" si="340"/>
        <v>0</v>
      </c>
      <c r="D1174" s="12">
        <f ca="1">IF(A1174&lt;$B$1,VLOOKUP(A1174,[1]DI!$A$4:$B$15000,2,FALSE),0)</f>
        <v>0.1265</v>
      </c>
      <c r="E1174" s="13">
        <f t="shared" ca="1" si="341"/>
        <v>1.0004727899999999</v>
      </c>
      <c r="F1174" s="13">
        <f ca="1">(TRUNC(PRODUCT($E$12:$E1173),16))</f>
        <v>1.30894922672587</v>
      </c>
      <c r="G1174" s="13">
        <f t="shared" ca="1" si="342"/>
        <v>1.2777699773318001</v>
      </c>
      <c r="H1174" s="13">
        <f t="shared" ca="1" si="343"/>
        <v>1.0244013000000001</v>
      </c>
      <c r="I1174" s="12">
        <f t="shared" si="354"/>
        <v>1.7500000000000002E-2</v>
      </c>
      <c r="J1174" s="34">
        <f t="shared" si="344"/>
        <v>45152</v>
      </c>
      <c r="K1174" s="2">
        <f t="shared" si="355"/>
        <v>50</v>
      </c>
      <c r="L1174" s="17">
        <f t="shared" si="345"/>
        <v>50</v>
      </c>
      <c r="M1174" s="11">
        <f t="shared" si="346"/>
        <v>1.0034481209999999</v>
      </c>
      <c r="N1174" s="11">
        <f t="shared" ca="1" si="347"/>
        <v>1.0279335599999999</v>
      </c>
      <c r="O1174" s="17">
        <f t="shared" si="348"/>
        <v>0</v>
      </c>
      <c r="P1174" s="13">
        <f t="shared" ca="1" si="349"/>
        <v>0</v>
      </c>
      <c r="Q1174" s="20">
        <f t="shared" si="350"/>
        <v>0</v>
      </c>
      <c r="R1174" s="13">
        <f t="shared" si="356"/>
        <v>0</v>
      </c>
      <c r="S1174" s="4" t="str">
        <f t="shared" si="351"/>
        <v>J=</v>
      </c>
      <c r="T1174" s="34">
        <f t="shared" si="352"/>
        <v>45336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42">
        <f t="shared" si="353"/>
        <v>45225</v>
      </c>
      <c r="B1175" s="72">
        <f t="shared" ca="1" si="339"/>
        <v>0</v>
      </c>
      <c r="C1175" s="6">
        <f t="shared" si="340"/>
        <v>0</v>
      </c>
      <c r="D1175" s="12">
        <f ca="1">IF(A1175&lt;$B$1,VLOOKUP(A1175,[1]DI!$A$4:$B$15000,2,FALSE),0)</f>
        <v>0.1265</v>
      </c>
      <c r="E1175" s="13">
        <f t="shared" ca="1" si="341"/>
        <v>1.0004727899999999</v>
      </c>
      <c r="F1175" s="13">
        <f ca="1">(TRUNC(PRODUCT($E$12:$E1174),16))</f>
        <v>1.30956808483078</v>
      </c>
      <c r="G1175" s="13">
        <f t="shared" ca="1" si="342"/>
        <v>1.2777699773318001</v>
      </c>
      <c r="H1175" s="13">
        <f t="shared" ca="1" si="343"/>
        <v>1.02488563</v>
      </c>
      <c r="I1175" s="12">
        <f t="shared" si="354"/>
        <v>1.7500000000000002E-2</v>
      </c>
      <c r="J1175" s="34">
        <f t="shared" si="344"/>
        <v>45152</v>
      </c>
      <c r="K1175" s="2">
        <f t="shared" si="355"/>
        <v>51</v>
      </c>
      <c r="L1175" s="17">
        <f t="shared" si="345"/>
        <v>51</v>
      </c>
      <c r="M1175" s="11">
        <f t="shared" si="346"/>
        <v>1.0035172050000001</v>
      </c>
      <c r="N1175" s="11">
        <f t="shared" ca="1" si="347"/>
        <v>1.028490363</v>
      </c>
      <c r="O1175" s="17">
        <f t="shared" si="348"/>
        <v>0</v>
      </c>
      <c r="P1175" s="13">
        <f t="shared" ca="1" si="349"/>
        <v>0</v>
      </c>
      <c r="Q1175" s="20">
        <f t="shared" si="350"/>
        <v>0</v>
      </c>
      <c r="R1175" s="13">
        <f t="shared" si="356"/>
        <v>0</v>
      </c>
      <c r="S1175" s="4" t="str">
        <f t="shared" si="351"/>
        <v>J=</v>
      </c>
      <c r="T1175" s="34">
        <f t="shared" si="352"/>
        <v>45336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42">
        <f t="shared" si="353"/>
        <v>45226</v>
      </c>
      <c r="B1176" s="72">
        <f t="shared" ca="1" si="339"/>
        <v>0</v>
      </c>
      <c r="C1176" s="6">
        <f t="shared" si="340"/>
        <v>0</v>
      </c>
      <c r="D1176" s="12">
        <f ca="1">IF(A1176&lt;$B$1,VLOOKUP(A1176,[1]DI!$A$4:$B$15000,2,FALSE),0)</f>
        <v>0.1265</v>
      </c>
      <c r="E1176" s="13">
        <f t="shared" ca="1" si="341"/>
        <v>1.0004727899999999</v>
      </c>
      <c r="F1176" s="13">
        <f ca="1">(TRUNC(PRODUCT($E$12:$E1175),16))</f>
        <v>1.3101872355255999</v>
      </c>
      <c r="G1176" s="13">
        <f t="shared" ca="1" si="342"/>
        <v>1.2777699773318001</v>
      </c>
      <c r="H1176" s="13">
        <f t="shared" ca="1" si="343"/>
        <v>1.0253701799999999</v>
      </c>
      <c r="I1176" s="12">
        <f t="shared" si="354"/>
        <v>1.7500000000000002E-2</v>
      </c>
      <c r="J1176" s="34">
        <f t="shared" si="344"/>
        <v>45152</v>
      </c>
      <c r="K1176" s="2">
        <f t="shared" si="355"/>
        <v>52</v>
      </c>
      <c r="L1176" s="17">
        <f t="shared" si="345"/>
        <v>52</v>
      </c>
      <c r="M1176" s="11">
        <f t="shared" si="346"/>
        <v>1.0035862929999999</v>
      </c>
      <c r="N1176" s="11">
        <f t="shared" ca="1" si="347"/>
        <v>1.029047458</v>
      </c>
      <c r="O1176" s="17">
        <f t="shared" si="348"/>
        <v>0</v>
      </c>
      <c r="P1176" s="13">
        <f t="shared" ca="1" si="349"/>
        <v>0</v>
      </c>
      <c r="Q1176" s="20">
        <f t="shared" si="350"/>
        <v>0</v>
      </c>
      <c r="R1176" s="13">
        <f t="shared" si="356"/>
        <v>0</v>
      </c>
      <c r="S1176" s="4" t="str">
        <f t="shared" si="351"/>
        <v>J=</v>
      </c>
      <c r="T1176" s="34">
        <f t="shared" si="352"/>
        <v>45336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42">
        <f t="shared" si="353"/>
        <v>45227</v>
      </c>
      <c r="B1177" s="72">
        <f t="shared" ca="1" si="339"/>
        <v>0</v>
      </c>
      <c r="C1177" s="6">
        <f t="shared" si="340"/>
        <v>0</v>
      </c>
      <c r="D1177" s="12">
        <f ca="1">IF(A1177&lt;$B$1,VLOOKUP(A1177,[1]DI!$A$4:$B$15000,2,FALSE),0)</f>
        <v>0</v>
      </c>
      <c r="E1177" s="13">
        <f t="shared" ca="1" si="341"/>
        <v>1</v>
      </c>
      <c r="F1177" s="13">
        <f ca="1">(TRUNC(PRODUCT($E$12:$E1176),16))</f>
        <v>1.3108066789486901</v>
      </c>
      <c r="G1177" s="13">
        <f t="shared" ca="1" si="342"/>
        <v>1.2777699773318001</v>
      </c>
      <c r="H1177" s="13">
        <f t="shared" ca="1" si="343"/>
        <v>1.0258549699999999</v>
      </c>
      <c r="I1177" s="12">
        <f t="shared" si="354"/>
        <v>1.7500000000000002E-2</v>
      </c>
      <c r="J1177" s="34">
        <f t="shared" si="344"/>
        <v>45152</v>
      </c>
      <c r="K1177" s="2">
        <f t="shared" si="355"/>
        <v>52</v>
      </c>
      <c r="L1177" s="17">
        <f t="shared" si="345"/>
        <v>53</v>
      </c>
      <c r="M1177" s="11">
        <f t="shared" si="346"/>
        <v>1.0036553859999999</v>
      </c>
      <c r="N1177" s="11">
        <f t="shared" ca="1" si="347"/>
        <v>1.0296048659999999</v>
      </c>
      <c r="O1177" s="17">
        <f t="shared" si="348"/>
        <v>0</v>
      </c>
      <c r="P1177" s="13">
        <f t="shared" ca="1" si="349"/>
        <v>0</v>
      </c>
      <c r="Q1177" s="20">
        <f t="shared" si="350"/>
        <v>0</v>
      </c>
      <c r="R1177" s="13">
        <f t="shared" si="356"/>
        <v>0</v>
      </c>
      <c r="S1177" s="4" t="str">
        <f t="shared" si="351"/>
        <v>J=</v>
      </c>
      <c r="T1177" s="34">
        <f t="shared" si="352"/>
        <v>45336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42">
        <f t="shared" si="353"/>
        <v>45228</v>
      </c>
      <c r="B1178" s="72">
        <f t="shared" ca="1" si="339"/>
        <v>0</v>
      </c>
      <c r="C1178" s="6">
        <f t="shared" si="340"/>
        <v>0</v>
      </c>
      <c r="D1178" s="12">
        <f ca="1">IF(A1178&lt;$B$1,VLOOKUP(A1178,[1]DI!$A$4:$B$15000,2,FALSE),0)</f>
        <v>0</v>
      </c>
      <c r="E1178" s="13">
        <f t="shared" ca="1" si="341"/>
        <v>1</v>
      </c>
      <c r="F1178" s="13">
        <f ca="1">(TRUNC(PRODUCT($E$12:$E1177),16))</f>
        <v>1.3108066789486901</v>
      </c>
      <c r="G1178" s="13">
        <f t="shared" ca="1" si="342"/>
        <v>1.2777699773318001</v>
      </c>
      <c r="H1178" s="13">
        <f t="shared" ca="1" si="343"/>
        <v>1.0258549699999999</v>
      </c>
      <c r="I1178" s="12">
        <f t="shared" si="354"/>
        <v>1.7500000000000002E-2</v>
      </c>
      <c r="J1178" s="34">
        <f t="shared" si="344"/>
        <v>45152</v>
      </c>
      <c r="K1178" s="2">
        <f t="shared" si="355"/>
        <v>52</v>
      </c>
      <c r="L1178" s="17">
        <f t="shared" si="345"/>
        <v>53</v>
      </c>
      <c r="M1178" s="11">
        <f t="shared" si="346"/>
        <v>1.0036553859999999</v>
      </c>
      <c r="N1178" s="11">
        <f t="shared" ca="1" si="347"/>
        <v>1.0296048659999999</v>
      </c>
      <c r="O1178" s="17">
        <f t="shared" si="348"/>
        <v>0</v>
      </c>
      <c r="P1178" s="13">
        <f t="shared" ca="1" si="349"/>
        <v>0</v>
      </c>
      <c r="Q1178" s="20">
        <f t="shared" si="350"/>
        <v>0</v>
      </c>
      <c r="R1178" s="13">
        <f t="shared" si="356"/>
        <v>0</v>
      </c>
      <c r="S1178" s="4" t="str">
        <f t="shared" si="351"/>
        <v>J=</v>
      </c>
      <c r="T1178" s="34">
        <f t="shared" si="352"/>
        <v>45336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42">
        <f t="shared" si="353"/>
        <v>45229</v>
      </c>
      <c r="B1179" s="72">
        <f t="shared" ca="1" si="339"/>
        <v>0</v>
      </c>
      <c r="C1179" s="6">
        <f t="shared" si="340"/>
        <v>0</v>
      </c>
      <c r="D1179" s="12">
        <f ca="1">IF(A1179&lt;$B$1,VLOOKUP(A1179,[1]DI!$A$4:$B$15000,2,FALSE),0)</f>
        <v>0.1265</v>
      </c>
      <c r="E1179" s="13">
        <f t="shared" ca="1" si="341"/>
        <v>1.0004727899999999</v>
      </c>
      <c r="F1179" s="13">
        <f ca="1">(TRUNC(PRODUCT($E$12:$E1178),16))</f>
        <v>1.3108066789486901</v>
      </c>
      <c r="G1179" s="13">
        <f t="shared" ca="1" si="342"/>
        <v>1.2777699773318001</v>
      </c>
      <c r="H1179" s="13">
        <f t="shared" ca="1" si="343"/>
        <v>1.0258549699999999</v>
      </c>
      <c r="I1179" s="12">
        <f t="shared" si="354"/>
        <v>1.7500000000000002E-2</v>
      </c>
      <c r="J1179" s="34">
        <f t="shared" si="344"/>
        <v>45152</v>
      </c>
      <c r="K1179" s="2">
        <f t="shared" si="355"/>
        <v>53</v>
      </c>
      <c r="L1179" s="17">
        <f t="shared" si="345"/>
        <v>53</v>
      </c>
      <c r="M1179" s="11">
        <f t="shared" si="346"/>
        <v>1.0036553859999999</v>
      </c>
      <c r="N1179" s="11">
        <f t="shared" ca="1" si="347"/>
        <v>1.0296048659999999</v>
      </c>
      <c r="O1179" s="17">
        <f t="shared" si="348"/>
        <v>0</v>
      </c>
      <c r="P1179" s="13">
        <f t="shared" ca="1" si="349"/>
        <v>0</v>
      </c>
      <c r="Q1179" s="20">
        <f t="shared" si="350"/>
        <v>0</v>
      </c>
      <c r="R1179" s="13">
        <f t="shared" si="356"/>
        <v>0</v>
      </c>
      <c r="S1179" s="4" t="str">
        <f t="shared" si="351"/>
        <v>J=</v>
      </c>
      <c r="T1179" s="34">
        <f t="shared" si="352"/>
        <v>45336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42">
        <f t="shared" si="353"/>
        <v>45230</v>
      </c>
      <c r="B1180" s="72">
        <f t="shared" ca="1" si="339"/>
        <v>0</v>
      </c>
      <c r="C1180" s="6">
        <f t="shared" si="340"/>
        <v>0</v>
      </c>
      <c r="D1180" s="12">
        <f ca="1">IF(A1180&lt;$B$1,VLOOKUP(A1180,[1]DI!$A$4:$B$15000,2,FALSE),0)</f>
        <v>0.1265</v>
      </c>
      <c r="E1180" s="13">
        <f t="shared" ca="1" si="341"/>
        <v>1.0004727899999999</v>
      </c>
      <c r="F1180" s="13">
        <f ca="1">(TRUNC(PRODUCT($E$12:$E1179),16))</f>
        <v>1.3114264152384301</v>
      </c>
      <c r="G1180" s="13">
        <f t="shared" ca="1" si="342"/>
        <v>1.2777699773318001</v>
      </c>
      <c r="H1180" s="13">
        <f t="shared" ca="1" si="343"/>
        <v>1.0263399799999999</v>
      </c>
      <c r="I1180" s="12">
        <f t="shared" si="354"/>
        <v>1.7500000000000002E-2</v>
      </c>
      <c r="J1180" s="34">
        <f t="shared" si="344"/>
        <v>45152</v>
      </c>
      <c r="K1180" s="2">
        <f t="shared" si="355"/>
        <v>54</v>
      </c>
      <c r="L1180" s="17">
        <f t="shared" si="345"/>
        <v>54</v>
      </c>
      <c r="M1180" s="11">
        <f t="shared" si="346"/>
        <v>1.0037244839999999</v>
      </c>
      <c r="N1180" s="11">
        <f t="shared" ca="1" si="347"/>
        <v>1.0301625670000001</v>
      </c>
      <c r="O1180" s="17">
        <f t="shared" si="348"/>
        <v>0</v>
      </c>
      <c r="P1180" s="13">
        <f t="shared" ca="1" si="349"/>
        <v>0</v>
      </c>
      <c r="Q1180" s="20">
        <f t="shared" si="350"/>
        <v>0</v>
      </c>
      <c r="R1180" s="13">
        <f t="shared" si="356"/>
        <v>0</v>
      </c>
      <c r="S1180" s="4" t="str">
        <f t="shared" si="351"/>
        <v>J=</v>
      </c>
      <c r="T1180" s="34">
        <f t="shared" si="352"/>
        <v>45336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42">
        <f t="shared" si="353"/>
        <v>45231</v>
      </c>
      <c r="B1181" s="72">
        <f t="shared" ca="1" si="339"/>
        <v>0</v>
      </c>
      <c r="C1181" s="6">
        <f t="shared" si="340"/>
        <v>0</v>
      </c>
      <c r="D1181" s="12">
        <f ca="1">IF(A1181&lt;$B$1,VLOOKUP(A1181,[1]DI!$A$4:$B$15000,2,FALSE),0)</f>
        <v>0.1265</v>
      </c>
      <c r="E1181" s="13">
        <f t="shared" ca="1" si="341"/>
        <v>1.0004727899999999</v>
      </c>
      <c r="F1181" s="13">
        <f ca="1">(TRUNC(PRODUCT($E$12:$E1180),16))</f>
        <v>1.31204644453329</v>
      </c>
      <c r="G1181" s="13">
        <f t="shared" ca="1" si="342"/>
        <v>1.2777699773318001</v>
      </c>
      <c r="H1181" s="13">
        <f t="shared" ca="1" si="343"/>
        <v>1.02682523</v>
      </c>
      <c r="I1181" s="12">
        <f t="shared" si="354"/>
        <v>1.7500000000000002E-2</v>
      </c>
      <c r="J1181" s="34">
        <f t="shared" si="344"/>
        <v>45152</v>
      </c>
      <c r="K1181" s="2">
        <f t="shared" si="355"/>
        <v>55</v>
      </c>
      <c r="L1181" s="17">
        <f t="shared" si="345"/>
        <v>55</v>
      </c>
      <c r="M1181" s="11">
        <f t="shared" si="346"/>
        <v>1.0037935870000001</v>
      </c>
      <c r="N1181" s="11">
        <f t="shared" ca="1" si="347"/>
        <v>1.030720581</v>
      </c>
      <c r="O1181" s="17">
        <f t="shared" si="348"/>
        <v>0</v>
      </c>
      <c r="P1181" s="13">
        <f t="shared" ca="1" si="349"/>
        <v>0</v>
      </c>
      <c r="Q1181" s="20">
        <f t="shared" si="350"/>
        <v>0</v>
      </c>
      <c r="R1181" s="13">
        <f t="shared" si="356"/>
        <v>0</v>
      </c>
      <c r="S1181" s="4" t="str">
        <f t="shared" si="351"/>
        <v>J=</v>
      </c>
      <c r="T1181" s="34">
        <f t="shared" si="352"/>
        <v>45336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42">
        <f t="shared" si="353"/>
        <v>45232</v>
      </c>
      <c r="B1182" s="72">
        <f t="shared" ca="1" si="339"/>
        <v>0</v>
      </c>
      <c r="C1182" s="6">
        <f t="shared" si="340"/>
        <v>0</v>
      </c>
      <c r="D1182" s="12">
        <f ca="1">IF(A1182&lt;$B$1,VLOOKUP(A1182,[1]DI!$A$4:$B$15000,2,FALSE),0)</f>
        <v>0</v>
      </c>
      <c r="E1182" s="13">
        <f t="shared" ca="1" si="341"/>
        <v>1</v>
      </c>
      <c r="F1182" s="13">
        <f ca="1">(TRUNC(PRODUCT($E$12:$E1181),16))</f>
        <v>1.3126667669718</v>
      </c>
      <c r="G1182" s="13">
        <f t="shared" ca="1" si="342"/>
        <v>1.2777699773318001</v>
      </c>
      <c r="H1182" s="13">
        <f t="shared" ca="1" si="343"/>
        <v>1.0273106999999999</v>
      </c>
      <c r="I1182" s="12">
        <f t="shared" si="354"/>
        <v>1.7500000000000002E-2</v>
      </c>
      <c r="J1182" s="34">
        <f t="shared" si="344"/>
        <v>45152</v>
      </c>
      <c r="K1182" s="2">
        <f t="shared" si="355"/>
        <v>55</v>
      </c>
      <c r="L1182" s="17">
        <f t="shared" si="345"/>
        <v>56</v>
      </c>
      <c r="M1182" s="11">
        <f t="shared" si="346"/>
        <v>1.0038626939999999</v>
      </c>
      <c r="N1182" s="11">
        <f t="shared" ca="1" si="347"/>
        <v>1.031278887</v>
      </c>
      <c r="O1182" s="17">
        <f t="shared" si="348"/>
        <v>0</v>
      </c>
      <c r="P1182" s="13">
        <f t="shared" ca="1" si="349"/>
        <v>0</v>
      </c>
      <c r="Q1182" s="20">
        <f t="shared" si="350"/>
        <v>0</v>
      </c>
      <c r="R1182" s="13">
        <f t="shared" si="356"/>
        <v>0</v>
      </c>
      <c r="S1182" s="4" t="str">
        <f t="shared" si="351"/>
        <v>J=</v>
      </c>
      <c r="T1182" s="34">
        <f t="shared" si="352"/>
        <v>45336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42">
        <f t="shared" si="353"/>
        <v>45233</v>
      </c>
      <c r="B1183" s="72">
        <f t="shared" ca="1" si="339"/>
        <v>0</v>
      </c>
      <c r="C1183" s="6">
        <f t="shared" si="340"/>
        <v>0</v>
      </c>
      <c r="D1183" s="12">
        <f ca="1">IF(A1183&lt;$B$1,VLOOKUP(A1183,[1]DI!$A$4:$B$15000,2,FALSE),0)</f>
        <v>0.1215</v>
      </c>
      <c r="E1183" s="13">
        <f t="shared" ca="1" si="341"/>
        <v>1.00045513</v>
      </c>
      <c r="F1183" s="13">
        <f ca="1">(TRUNC(PRODUCT($E$12:$E1182),16))</f>
        <v>1.3126667669718</v>
      </c>
      <c r="G1183" s="13">
        <f t="shared" ca="1" si="342"/>
        <v>1.2777699773318001</v>
      </c>
      <c r="H1183" s="13">
        <f t="shared" ca="1" si="343"/>
        <v>1.0273106999999999</v>
      </c>
      <c r="I1183" s="12">
        <f t="shared" si="354"/>
        <v>1.7500000000000002E-2</v>
      </c>
      <c r="J1183" s="34">
        <f t="shared" si="344"/>
        <v>45152</v>
      </c>
      <c r="K1183" s="2">
        <f t="shared" si="355"/>
        <v>56</v>
      </c>
      <c r="L1183" s="17">
        <f t="shared" si="345"/>
        <v>56</v>
      </c>
      <c r="M1183" s="11">
        <f t="shared" si="346"/>
        <v>1.0038626939999999</v>
      </c>
      <c r="N1183" s="11">
        <f t="shared" ca="1" si="347"/>
        <v>1.031278887</v>
      </c>
      <c r="O1183" s="17">
        <f t="shared" si="348"/>
        <v>0</v>
      </c>
      <c r="P1183" s="13">
        <f t="shared" ca="1" si="349"/>
        <v>0</v>
      </c>
      <c r="Q1183" s="20">
        <f t="shared" si="350"/>
        <v>0</v>
      </c>
      <c r="R1183" s="13">
        <f t="shared" si="356"/>
        <v>0</v>
      </c>
      <c r="S1183" s="4" t="str">
        <f t="shared" si="351"/>
        <v>J=</v>
      </c>
      <c r="T1183" s="34">
        <f t="shared" si="352"/>
        <v>45336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42">
        <f t="shared" si="353"/>
        <v>45234</v>
      </c>
      <c r="B1184" s="72">
        <f t="shared" ca="1" si="339"/>
        <v>0</v>
      </c>
      <c r="C1184" s="6">
        <f t="shared" si="340"/>
        <v>0</v>
      </c>
      <c r="D1184" s="12">
        <f ca="1">IF(A1184&lt;$B$1,VLOOKUP(A1184,[1]DI!$A$4:$B$15000,2,FALSE),0)</f>
        <v>0</v>
      </c>
      <c r="E1184" s="13">
        <f t="shared" ca="1" si="341"/>
        <v>1</v>
      </c>
      <c r="F1184" s="13">
        <f ca="1">(TRUNC(PRODUCT($E$12:$E1183),16))</f>
        <v>1.31326420099745</v>
      </c>
      <c r="G1184" s="13">
        <f t="shared" ca="1" si="342"/>
        <v>1.2777699773318001</v>
      </c>
      <c r="H1184" s="13">
        <f t="shared" ca="1" si="343"/>
        <v>1.0277782600000001</v>
      </c>
      <c r="I1184" s="12">
        <f t="shared" si="354"/>
        <v>1.7500000000000002E-2</v>
      </c>
      <c r="J1184" s="34">
        <f t="shared" si="344"/>
        <v>45152</v>
      </c>
      <c r="K1184" s="2">
        <f t="shared" si="355"/>
        <v>56</v>
      </c>
      <c r="L1184" s="17">
        <f t="shared" si="345"/>
        <v>57</v>
      </c>
      <c r="M1184" s="11">
        <f t="shared" si="346"/>
        <v>1.003931806</v>
      </c>
      <c r="N1184" s="11">
        <f t="shared" ca="1" si="347"/>
        <v>1.0318192850000001</v>
      </c>
      <c r="O1184" s="17">
        <f t="shared" si="348"/>
        <v>0</v>
      </c>
      <c r="P1184" s="13">
        <f t="shared" ca="1" si="349"/>
        <v>0</v>
      </c>
      <c r="Q1184" s="20">
        <f t="shared" si="350"/>
        <v>0</v>
      </c>
      <c r="R1184" s="13">
        <f t="shared" si="356"/>
        <v>0</v>
      </c>
      <c r="S1184" s="4" t="str">
        <f t="shared" si="351"/>
        <v>J=</v>
      </c>
      <c r="T1184" s="34">
        <f t="shared" si="352"/>
        <v>45336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42">
        <f t="shared" si="353"/>
        <v>45235</v>
      </c>
      <c r="B1185" s="72">
        <f t="shared" ca="1" si="339"/>
        <v>0</v>
      </c>
      <c r="C1185" s="6">
        <f t="shared" si="340"/>
        <v>0</v>
      </c>
      <c r="D1185" s="12">
        <f ca="1">IF(A1185&lt;$B$1,VLOOKUP(A1185,[1]DI!$A$4:$B$15000,2,FALSE),0)</f>
        <v>0</v>
      </c>
      <c r="E1185" s="13">
        <f t="shared" ca="1" si="341"/>
        <v>1</v>
      </c>
      <c r="F1185" s="13">
        <f ca="1">(TRUNC(PRODUCT($E$12:$E1184),16))</f>
        <v>1.31326420099745</v>
      </c>
      <c r="G1185" s="13">
        <f t="shared" ca="1" si="342"/>
        <v>1.2777699773318001</v>
      </c>
      <c r="H1185" s="13">
        <f t="shared" ca="1" si="343"/>
        <v>1.0277782600000001</v>
      </c>
      <c r="I1185" s="12">
        <f t="shared" si="354"/>
        <v>1.7500000000000002E-2</v>
      </c>
      <c r="J1185" s="34">
        <f t="shared" si="344"/>
        <v>45152</v>
      </c>
      <c r="K1185" s="2">
        <f t="shared" si="355"/>
        <v>56</v>
      </c>
      <c r="L1185" s="17">
        <f t="shared" si="345"/>
        <v>57</v>
      </c>
      <c r="M1185" s="11">
        <f t="shared" si="346"/>
        <v>1.003931806</v>
      </c>
      <c r="N1185" s="11">
        <f t="shared" ca="1" si="347"/>
        <v>1.0318192850000001</v>
      </c>
      <c r="O1185" s="17">
        <f t="shared" si="348"/>
        <v>0</v>
      </c>
      <c r="P1185" s="13">
        <f t="shared" ca="1" si="349"/>
        <v>0</v>
      </c>
      <c r="Q1185" s="20">
        <f t="shared" si="350"/>
        <v>0</v>
      </c>
      <c r="R1185" s="13">
        <f t="shared" si="356"/>
        <v>0</v>
      </c>
      <c r="S1185" s="4" t="str">
        <f t="shared" si="351"/>
        <v>J=</v>
      </c>
      <c r="T1185" s="34">
        <f t="shared" si="352"/>
        <v>45336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42">
        <f t="shared" si="353"/>
        <v>45236</v>
      </c>
      <c r="B1186" s="72">
        <f t="shared" ca="1" si="339"/>
        <v>0</v>
      </c>
      <c r="C1186" s="6">
        <f t="shared" si="340"/>
        <v>0</v>
      </c>
      <c r="D1186" s="12">
        <f ca="1">IF(A1186&lt;$B$1,VLOOKUP(A1186,[1]DI!$A$4:$B$15000,2,FALSE),0)</f>
        <v>0.1215</v>
      </c>
      <c r="E1186" s="13">
        <f t="shared" ca="1" si="341"/>
        <v>1.00045513</v>
      </c>
      <c r="F1186" s="13">
        <f ca="1">(TRUNC(PRODUCT($E$12:$E1185),16))</f>
        <v>1.31326420099745</v>
      </c>
      <c r="G1186" s="13">
        <f t="shared" ca="1" si="342"/>
        <v>1.2777699773318001</v>
      </c>
      <c r="H1186" s="13">
        <f t="shared" ca="1" si="343"/>
        <v>1.0277782600000001</v>
      </c>
      <c r="I1186" s="12">
        <f t="shared" si="354"/>
        <v>1.7500000000000002E-2</v>
      </c>
      <c r="J1186" s="34">
        <f t="shared" si="344"/>
        <v>45152</v>
      </c>
      <c r="K1186" s="2">
        <f t="shared" si="355"/>
        <v>57</v>
      </c>
      <c r="L1186" s="17">
        <f t="shared" si="345"/>
        <v>57</v>
      </c>
      <c r="M1186" s="11">
        <f t="shared" si="346"/>
        <v>1.003931806</v>
      </c>
      <c r="N1186" s="11">
        <f t="shared" ca="1" si="347"/>
        <v>1.0318192850000001</v>
      </c>
      <c r="O1186" s="17">
        <f t="shared" si="348"/>
        <v>0</v>
      </c>
      <c r="P1186" s="13">
        <f t="shared" ca="1" si="349"/>
        <v>0</v>
      </c>
      <c r="Q1186" s="20">
        <f t="shared" si="350"/>
        <v>0</v>
      </c>
      <c r="R1186" s="13">
        <f t="shared" si="356"/>
        <v>0</v>
      </c>
      <c r="S1186" s="4" t="str">
        <f t="shared" si="351"/>
        <v>J=</v>
      </c>
      <c r="T1186" s="34">
        <f t="shared" si="352"/>
        <v>45336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42">
        <f t="shared" si="353"/>
        <v>45237</v>
      </c>
      <c r="B1187" s="72">
        <f t="shared" ca="1" si="339"/>
        <v>0</v>
      </c>
      <c r="C1187" s="6">
        <f t="shared" si="340"/>
        <v>0</v>
      </c>
      <c r="D1187" s="12">
        <f ca="1">IF(A1187&lt;$B$1,VLOOKUP(A1187,[1]DI!$A$4:$B$15000,2,FALSE),0)</f>
        <v>0.1215</v>
      </c>
      <c r="E1187" s="13">
        <f t="shared" ca="1" si="341"/>
        <v>1.00045513</v>
      </c>
      <c r="F1187" s="13">
        <f ca="1">(TRUNC(PRODUCT($E$12:$E1186),16))</f>
        <v>1.31386190693325</v>
      </c>
      <c r="G1187" s="13">
        <f t="shared" ca="1" si="342"/>
        <v>1.2777699773318001</v>
      </c>
      <c r="H1187" s="13">
        <f t="shared" ca="1" si="343"/>
        <v>1.02824603</v>
      </c>
      <c r="I1187" s="12">
        <f t="shared" si="354"/>
        <v>1.7500000000000002E-2</v>
      </c>
      <c r="J1187" s="34">
        <f t="shared" si="344"/>
        <v>45152</v>
      </c>
      <c r="K1187" s="2">
        <f t="shared" si="355"/>
        <v>58</v>
      </c>
      <c r="L1187" s="17">
        <f t="shared" si="345"/>
        <v>58</v>
      </c>
      <c r="M1187" s="11">
        <f t="shared" si="346"/>
        <v>1.004000923</v>
      </c>
      <c r="N1187" s="11">
        <f t="shared" ca="1" si="347"/>
        <v>1.032359963</v>
      </c>
      <c r="O1187" s="17">
        <f t="shared" si="348"/>
        <v>0</v>
      </c>
      <c r="P1187" s="13">
        <f t="shared" ca="1" si="349"/>
        <v>0</v>
      </c>
      <c r="Q1187" s="20">
        <f t="shared" si="350"/>
        <v>0</v>
      </c>
      <c r="R1187" s="13">
        <f t="shared" si="356"/>
        <v>0</v>
      </c>
      <c r="S1187" s="4" t="str">
        <f t="shared" si="351"/>
        <v>J=</v>
      </c>
      <c r="T1187" s="34">
        <f t="shared" si="352"/>
        <v>45336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42">
        <f t="shared" si="353"/>
        <v>45238</v>
      </c>
      <c r="B1188" s="72">
        <f t="shared" ca="1" si="339"/>
        <v>0</v>
      </c>
      <c r="C1188" s="6">
        <f t="shared" si="340"/>
        <v>0</v>
      </c>
      <c r="D1188" s="12">
        <f ca="1">IF(A1188&lt;$B$1,VLOOKUP(A1188,[1]DI!$A$4:$B$15000,2,FALSE),0)</f>
        <v>0.1215</v>
      </c>
      <c r="E1188" s="13">
        <f t="shared" ca="1" si="341"/>
        <v>1.00045513</v>
      </c>
      <c r="F1188" s="13">
        <f ca="1">(TRUNC(PRODUCT($E$12:$E1187),16))</f>
        <v>1.3144598849029501</v>
      </c>
      <c r="G1188" s="13">
        <f t="shared" ca="1" si="342"/>
        <v>1.2777699773318001</v>
      </c>
      <c r="H1188" s="13">
        <f t="shared" ca="1" si="343"/>
        <v>1.02871402</v>
      </c>
      <c r="I1188" s="12">
        <f t="shared" si="354"/>
        <v>1.7500000000000002E-2</v>
      </c>
      <c r="J1188" s="34">
        <f t="shared" si="344"/>
        <v>45152</v>
      </c>
      <c r="K1188" s="2">
        <f t="shared" si="355"/>
        <v>59</v>
      </c>
      <c r="L1188" s="17">
        <f t="shared" si="345"/>
        <v>59</v>
      </c>
      <c r="M1188" s="11">
        <f t="shared" si="346"/>
        <v>1.004070045</v>
      </c>
      <c r="N1188" s="11">
        <f t="shared" ca="1" si="347"/>
        <v>1.032900932</v>
      </c>
      <c r="O1188" s="17">
        <f t="shared" si="348"/>
        <v>0</v>
      </c>
      <c r="P1188" s="13">
        <f t="shared" ca="1" si="349"/>
        <v>0</v>
      </c>
      <c r="Q1188" s="20">
        <f t="shared" si="350"/>
        <v>0</v>
      </c>
      <c r="R1188" s="13">
        <f t="shared" si="356"/>
        <v>0</v>
      </c>
      <c r="S1188" s="4" t="str">
        <f t="shared" si="351"/>
        <v>J=</v>
      </c>
      <c r="T1188" s="34">
        <f t="shared" si="352"/>
        <v>45336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42">
        <f t="shared" si="353"/>
        <v>45239</v>
      </c>
      <c r="B1189" s="72">
        <f t="shared" ca="1" si="339"/>
        <v>0</v>
      </c>
      <c r="C1189" s="6">
        <f t="shared" si="340"/>
        <v>0</v>
      </c>
      <c r="D1189" s="12">
        <f ca="1">IF(A1189&lt;$B$1,VLOOKUP(A1189,[1]DI!$A$4:$B$15000,2,FALSE),0)</f>
        <v>0.1215</v>
      </c>
      <c r="E1189" s="13">
        <f t="shared" ca="1" si="341"/>
        <v>1.00045513</v>
      </c>
      <c r="F1189" s="13">
        <f ca="1">(TRUNC(PRODUCT($E$12:$E1188),16))</f>
        <v>1.3150581350303701</v>
      </c>
      <c r="G1189" s="13">
        <f t="shared" ca="1" si="342"/>
        <v>1.2777699773318001</v>
      </c>
      <c r="H1189" s="13">
        <f t="shared" ca="1" si="343"/>
        <v>1.0291822100000001</v>
      </c>
      <c r="I1189" s="12">
        <f t="shared" si="354"/>
        <v>1.7500000000000002E-2</v>
      </c>
      <c r="J1189" s="34">
        <f t="shared" si="344"/>
        <v>45152</v>
      </c>
      <c r="K1189" s="2">
        <f t="shared" si="355"/>
        <v>60</v>
      </c>
      <c r="L1189" s="17">
        <f t="shared" si="345"/>
        <v>60</v>
      </c>
      <c r="M1189" s="11">
        <f t="shared" si="346"/>
        <v>1.0041391710000001</v>
      </c>
      <c r="N1189" s="11">
        <f t="shared" ca="1" si="347"/>
        <v>1.0334421709999999</v>
      </c>
      <c r="O1189" s="17">
        <f t="shared" si="348"/>
        <v>0</v>
      </c>
      <c r="P1189" s="13">
        <f t="shared" ca="1" si="349"/>
        <v>0</v>
      </c>
      <c r="Q1189" s="20">
        <f t="shared" si="350"/>
        <v>0</v>
      </c>
      <c r="R1189" s="13">
        <f t="shared" si="356"/>
        <v>0</v>
      </c>
      <c r="S1189" s="4" t="str">
        <f t="shared" si="351"/>
        <v>J=</v>
      </c>
      <c r="T1189" s="34">
        <f t="shared" si="352"/>
        <v>45336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42">
        <f t="shared" si="353"/>
        <v>45240</v>
      </c>
      <c r="B1190" s="72">
        <f t="shared" ca="1" si="339"/>
        <v>0</v>
      </c>
      <c r="C1190" s="6">
        <f t="shared" si="340"/>
        <v>0</v>
      </c>
      <c r="D1190" s="12">
        <f ca="1">IF(A1190&lt;$B$1,VLOOKUP(A1190,[1]DI!$A$4:$B$15000,2,FALSE),0)</f>
        <v>0.1215</v>
      </c>
      <c r="E1190" s="13">
        <f t="shared" ca="1" si="341"/>
        <v>1.00045513</v>
      </c>
      <c r="F1190" s="13">
        <f ca="1">(TRUNC(PRODUCT($E$12:$E1189),16))</f>
        <v>1.31565665743936</v>
      </c>
      <c r="G1190" s="13">
        <f t="shared" ca="1" si="342"/>
        <v>1.2777699773318001</v>
      </c>
      <c r="H1190" s="13">
        <f t="shared" ca="1" si="343"/>
        <v>1.0296506299999999</v>
      </c>
      <c r="I1190" s="12">
        <f t="shared" si="354"/>
        <v>1.7500000000000002E-2</v>
      </c>
      <c r="J1190" s="34">
        <f t="shared" si="344"/>
        <v>45152</v>
      </c>
      <c r="K1190" s="2">
        <f t="shared" si="355"/>
        <v>61</v>
      </c>
      <c r="L1190" s="17">
        <f t="shared" si="345"/>
        <v>61</v>
      </c>
      <c r="M1190" s="11">
        <f t="shared" si="346"/>
        <v>1.0042083020000001</v>
      </c>
      <c r="N1190" s="11">
        <f t="shared" ca="1" si="347"/>
        <v>1.0339837110000001</v>
      </c>
      <c r="O1190" s="17">
        <f t="shared" si="348"/>
        <v>0</v>
      </c>
      <c r="P1190" s="13">
        <f t="shared" ca="1" si="349"/>
        <v>0</v>
      </c>
      <c r="Q1190" s="20">
        <f t="shared" si="350"/>
        <v>0</v>
      </c>
      <c r="R1190" s="13">
        <f t="shared" si="356"/>
        <v>0</v>
      </c>
      <c r="S1190" s="4" t="str">
        <f t="shared" si="351"/>
        <v>J=</v>
      </c>
      <c r="T1190" s="34">
        <f t="shared" si="352"/>
        <v>45336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42">
        <f t="shared" si="353"/>
        <v>45241</v>
      </c>
      <c r="B1191" s="72">
        <f t="shared" ca="1" si="339"/>
        <v>0</v>
      </c>
      <c r="C1191" s="6">
        <f t="shared" si="340"/>
        <v>0</v>
      </c>
      <c r="D1191" s="12">
        <f ca="1">IF(A1191&lt;$B$1,VLOOKUP(A1191,[1]DI!$A$4:$B$15000,2,FALSE),0)</f>
        <v>0</v>
      </c>
      <c r="E1191" s="13">
        <f t="shared" ca="1" si="341"/>
        <v>1</v>
      </c>
      <c r="F1191" s="13">
        <f ca="1">(TRUNC(PRODUCT($E$12:$E1190),16))</f>
        <v>1.3162554522538601</v>
      </c>
      <c r="G1191" s="13">
        <f t="shared" ca="1" si="342"/>
        <v>1.2777699773318001</v>
      </c>
      <c r="H1191" s="13">
        <f t="shared" ca="1" si="343"/>
        <v>1.03011925</v>
      </c>
      <c r="I1191" s="12">
        <f t="shared" si="354"/>
        <v>1.7500000000000002E-2</v>
      </c>
      <c r="J1191" s="34">
        <f t="shared" si="344"/>
        <v>45152</v>
      </c>
      <c r="K1191" s="2">
        <f t="shared" si="355"/>
        <v>61</v>
      </c>
      <c r="L1191" s="17">
        <f t="shared" si="345"/>
        <v>62</v>
      </c>
      <c r="M1191" s="11">
        <f t="shared" si="346"/>
        <v>1.0042774379999999</v>
      </c>
      <c r="N1191" s="11">
        <f t="shared" ca="1" si="347"/>
        <v>1.0345255209999999</v>
      </c>
      <c r="O1191" s="17">
        <f t="shared" si="348"/>
        <v>0</v>
      </c>
      <c r="P1191" s="13">
        <f t="shared" ca="1" si="349"/>
        <v>0</v>
      </c>
      <c r="Q1191" s="20">
        <f t="shared" si="350"/>
        <v>0</v>
      </c>
      <c r="R1191" s="13">
        <f t="shared" si="356"/>
        <v>0</v>
      </c>
      <c r="S1191" s="4" t="str">
        <f t="shared" si="351"/>
        <v>J=</v>
      </c>
      <c r="T1191" s="34">
        <f t="shared" si="352"/>
        <v>45336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42">
        <f t="shared" si="353"/>
        <v>45242</v>
      </c>
      <c r="B1192" s="72">
        <f t="shared" ca="1" si="339"/>
        <v>0</v>
      </c>
      <c r="C1192" s="6">
        <f t="shared" si="340"/>
        <v>0</v>
      </c>
      <c r="D1192" s="12">
        <f ca="1">IF(A1192&lt;$B$1,VLOOKUP(A1192,[1]DI!$A$4:$B$15000,2,FALSE),0)</f>
        <v>0</v>
      </c>
      <c r="E1192" s="13">
        <f t="shared" ca="1" si="341"/>
        <v>1</v>
      </c>
      <c r="F1192" s="13">
        <f ca="1">(TRUNC(PRODUCT($E$12:$E1191),16))</f>
        <v>1.3162554522538601</v>
      </c>
      <c r="G1192" s="13">
        <f t="shared" ca="1" si="342"/>
        <v>1.2777699773318001</v>
      </c>
      <c r="H1192" s="13">
        <f t="shared" ca="1" si="343"/>
        <v>1.03011925</v>
      </c>
      <c r="I1192" s="12">
        <f t="shared" si="354"/>
        <v>1.7500000000000002E-2</v>
      </c>
      <c r="J1192" s="34">
        <f t="shared" si="344"/>
        <v>45152</v>
      </c>
      <c r="K1192" s="2">
        <f t="shared" si="355"/>
        <v>61</v>
      </c>
      <c r="L1192" s="17">
        <f t="shared" si="345"/>
        <v>62</v>
      </c>
      <c r="M1192" s="11">
        <f t="shared" si="346"/>
        <v>1.0042774379999999</v>
      </c>
      <c r="N1192" s="11">
        <f t="shared" ca="1" si="347"/>
        <v>1.0345255209999999</v>
      </c>
      <c r="O1192" s="17">
        <f t="shared" si="348"/>
        <v>0</v>
      </c>
      <c r="P1192" s="13">
        <f t="shared" ca="1" si="349"/>
        <v>0</v>
      </c>
      <c r="Q1192" s="20">
        <f t="shared" si="350"/>
        <v>0</v>
      </c>
      <c r="R1192" s="13">
        <f t="shared" si="356"/>
        <v>0</v>
      </c>
      <c r="S1192" s="4" t="str">
        <f t="shared" si="351"/>
        <v>J=</v>
      </c>
      <c r="T1192" s="34">
        <f t="shared" si="352"/>
        <v>45336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42">
        <f t="shared" si="353"/>
        <v>45243</v>
      </c>
      <c r="B1193" s="72">
        <f t="shared" ca="1" si="339"/>
        <v>0</v>
      </c>
      <c r="C1193" s="6">
        <f t="shared" si="340"/>
        <v>0</v>
      </c>
      <c r="D1193" s="12">
        <f ca="1">IF(A1193&lt;$B$1,VLOOKUP(A1193,[1]DI!$A$4:$B$15000,2,FALSE),0)</f>
        <v>0.1215</v>
      </c>
      <c r="E1193" s="13">
        <f t="shared" ca="1" si="341"/>
        <v>1.00045513</v>
      </c>
      <c r="F1193" s="13">
        <f ca="1">(TRUNC(PRODUCT($E$12:$E1192),16))</f>
        <v>1.3162554522538601</v>
      </c>
      <c r="G1193" s="13">
        <f t="shared" ca="1" si="342"/>
        <v>1.2777699773318001</v>
      </c>
      <c r="H1193" s="13">
        <f t="shared" ca="1" si="343"/>
        <v>1.03011925</v>
      </c>
      <c r="I1193" s="12">
        <f t="shared" si="354"/>
        <v>1.7500000000000002E-2</v>
      </c>
      <c r="J1193" s="34">
        <f t="shared" si="344"/>
        <v>45152</v>
      </c>
      <c r="K1193" s="2">
        <f t="shared" si="355"/>
        <v>62</v>
      </c>
      <c r="L1193" s="17">
        <f t="shared" si="345"/>
        <v>62</v>
      </c>
      <c r="M1193" s="11">
        <f t="shared" si="346"/>
        <v>1.0042774379999999</v>
      </c>
      <c r="N1193" s="11">
        <f t="shared" ca="1" si="347"/>
        <v>1.0345255209999999</v>
      </c>
      <c r="O1193" s="17">
        <f t="shared" si="348"/>
        <v>0</v>
      </c>
      <c r="P1193" s="13">
        <f t="shared" ca="1" si="349"/>
        <v>0</v>
      </c>
      <c r="Q1193" s="20">
        <f t="shared" si="350"/>
        <v>0</v>
      </c>
      <c r="R1193" s="13">
        <f t="shared" si="356"/>
        <v>0</v>
      </c>
      <c r="S1193" s="4" t="str">
        <f t="shared" si="351"/>
        <v>J=</v>
      </c>
      <c r="T1193" s="34">
        <f t="shared" si="352"/>
        <v>45336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42">
        <f t="shared" si="353"/>
        <v>45244</v>
      </c>
      <c r="B1194" s="72">
        <f t="shared" ca="1" si="339"/>
        <v>0</v>
      </c>
      <c r="C1194" s="6">
        <f t="shared" si="340"/>
        <v>0</v>
      </c>
      <c r="D1194" s="12">
        <f ca="1">IF(A1194&lt;$B$1,VLOOKUP(A1194,[1]DI!$A$4:$B$15000,2,FALSE),0)</f>
        <v>0.1215</v>
      </c>
      <c r="E1194" s="13">
        <f t="shared" ca="1" si="341"/>
        <v>1.00045513</v>
      </c>
      <c r="F1194" s="13">
        <f ca="1">(TRUNC(PRODUCT($E$12:$E1193),16))</f>
        <v>1.31685451959785</v>
      </c>
      <c r="G1194" s="13">
        <f t="shared" ca="1" si="342"/>
        <v>1.2777699773318001</v>
      </c>
      <c r="H1194" s="13">
        <f t="shared" ca="1" si="343"/>
        <v>1.03058809</v>
      </c>
      <c r="I1194" s="12">
        <f t="shared" si="354"/>
        <v>1.7500000000000002E-2</v>
      </c>
      <c r="J1194" s="34">
        <f t="shared" si="344"/>
        <v>45152</v>
      </c>
      <c r="K1194" s="2">
        <f t="shared" si="355"/>
        <v>63</v>
      </c>
      <c r="L1194" s="17">
        <f t="shared" si="345"/>
        <v>63</v>
      </c>
      <c r="M1194" s="11">
        <f t="shared" si="346"/>
        <v>1.0043465789999999</v>
      </c>
      <c r="N1194" s="11">
        <f t="shared" ca="1" si="347"/>
        <v>1.035067623</v>
      </c>
      <c r="O1194" s="17">
        <f t="shared" si="348"/>
        <v>0</v>
      </c>
      <c r="P1194" s="13">
        <f t="shared" ca="1" si="349"/>
        <v>0</v>
      </c>
      <c r="Q1194" s="20">
        <f t="shared" si="350"/>
        <v>0</v>
      </c>
      <c r="R1194" s="13">
        <f t="shared" si="356"/>
        <v>0</v>
      </c>
      <c r="S1194" s="4" t="str">
        <f t="shared" si="351"/>
        <v>J=</v>
      </c>
      <c r="T1194" s="34">
        <f t="shared" si="352"/>
        <v>45336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42">
        <f t="shared" si="353"/>
        <v>45245</v>
      </c>
      <c r="B1195" s="72">
        <f t="shared" ca="1" si="339"/>
        <v>0</v>
      </c>
      <c r="C1195" s="6">
        <f t="shared" si="340"/>
        <v>0</v>
      </c>
      <c r="D1195" s="12">
        <f ca="1">IF(A1195&lt;$B$1,VLOOKUP(A1195,[1]DI!$A$4:$B$15000,2,FALSE),0)</f>
        <v>0</v>
      </c>
      <c r="E1195" s="13">
        <f t="shared" ca="1" si="341"/>
        <v>1</v>
      </c>
      <c r="F1195" s="13">
        <f ca="1">(TRUNC(PRODUCT($E$12:$E1194),16))</f>
        <v>1.31745385959535</v>
      </c>
      <c r="G1195" s="13">
        <f t="shared" ca="1" si="342"/>
        <v>1.2777699773318001</v>
      </c>
      <c r="H1195" s="13">
        <f t="shared" ca="1" si="343"/>
        <v>1.0310571399999999</v>
      </c>
      <c r="I1195" s="12">
        <f t="shared" si="354"/>
        <v>1.7500000000000002E-2</v>
      </c>
      <c r="J1195" s="34">
        <f t="shared" si="344"/>
        <v>45152</v>
      </c>
      <c r="K1195" s="2">
        <f t="shared" si="355"/>
        <v>63</v>
      </c>
      <c r="L1195" s="17">
        <f t="shared" si="345"/>
        <v>64</v>
      </c>
      <c r="M1195" s="11">
        <f t="shared" si="346"/>
        <v>1.004415724</v>
      </c>
      <c r="N1195" s="11">
        <f t="shared" ca="1" si="347"/>
        <v>1.035610004</v>
      </c>
      <c r="O1195" s="17">
        <f t="shared" si="348"/>
        <v>0</v>
      </c>
      <c r="P1195" s="13">
        <f t="shared" ca="1" si="349"/>
        <v>0</v>
      </c>
      <c r="Q1195" s="20">
        <f t="shared" si="350"/>
        <v>0</v>
      </c>
      <c r="R1195" s="13">
        <f t="shared" si="356"/>
        <v>0</v>
      </c>
      <c r="S1195" s="4" t="str">
        <f t="shared" si="351"/>
        <v>J=</v>
      </c>
      <c r="T1195" s="34">
        <f t="shared" si="352"/>
        <v>45336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42">
        <f t="shared" si="353"/>
        <v>45246</v>
      </c>
      <c r="B1196" s="72">
        <f t="shared" ca="1" si="339"/>
        <v>0</v>
      </c>
      <c r="C1196" s="6">
        <f t="shared" si="340"/>
        <v>0</v>
      </c>
      <c r="D1196" s="12">
        <f ca="1">IF(A1196&lt;$B$1,VLOOKUP(A1196,[1]DI!$A$4:$B$15000,2,FALSE),0)</f>
        <v>0.1215</v>
      </c>
      <c r="E1196" s="13">
        <f t="shared" ca="1" si="341"/>
        <v>1.00045513</v>
      </c>
      <c r="F1196" s="13">
        <f ca="1">(TRUNC(PRODUCT($E$12:$E1195),16))</f>
        <v>1.31745385959535</v>
      </c>
      <c r="G1196" s="13">
        <f t="shared" ca="1" si="342"/>
        <v>1.2777699773318001</v>
      </c>
      <c r="H1196" s="13">
        <f t="shared" ca="1" si="343"/>
        <v>1.0310571399999999</v>
      </c>
      <c r="I1196" s="12">
        <f t="shared" si="354"/>
        <v>1.7500000000000002E-2</v>
      </c>
      <c r="J1196" s="34">
        <f t="shared" si="344"/>
        <v>45152</v>
      </c>
      <c r="K1196" s="2">
        <f t="shared" si="355"/>
        <v>64</v>
      </c>
      <c r="L1196" s="17">
        <f t="shared" si="345"/>
        <v>64</v>
      </c>
      <c r="M1196" s="11">
        <f t="shared" si="346"/>
        <v>1.004415724</v>
      </c>
      <c r="N1196" s="11">
        <f t="shared" ca="1" si="347"/>
        <v>1.035610004</v>
      </c>
      <c r="O1196" s="17">
        <f t="shared" si="348"/>
        <v>0</v>
      </c>
      <c r="P1196" s="13">
        <f t="shared" ca="1" si="349"/>
        <v>0</v>
      </c>
      <c r="Q1196" s="20">
        <f t="shared" si="350"/>
        <v>0</v>
      </c>
      <c r="R1196" s="13">
        <f t="shared" si="356"/>
        <v>0</v>
      </c>
      <c r="S1196" s="4" t="str">
        <f t="shared" si="351"/>
        <v>J=</v>
      </c>
      <c r="T1196" s="34">
        <f t="shared" si="352"/>
        <v>45336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42">
        <f t="shared" si="353"/>
        <v>45247</v>
      </c>
      <c r="B1197" s="72">
        <f t="shared" ca="1" si="339"/>
        <v>0</v>
      </c>
      <c r="C1197" s="6">
        <f t="shared" si="340"/>
        <v>0</v>
      </c>
      <c r="D1197" s="12">
        <f ca="1">IF(A1197&lt;$B$1,VLOOKUP(A1197,[1]DI!$A$4:$B$15000,2,FALSE),0)</f>
        <v>0.1215</v>
      </c>
      <c r="E1197" s="13">
        <f t="shared" ca="1" si="341"/>
        <v>1.00045513</v>
      </c>
      <c r="F1197" s="13">
        <f ca="1">(TRUNC(PRODUCT($E$12:$E1196),16))</f>
        <v>1.31805347237047</v>
      </c>
      <c r="G1197" s="13">
        <f t="shared" ca="1" si="342"/>
        <v>1.2777699773318001</v>
      </c>
      <c r="H1197" s="13">
        <f t="shared" ca="1" si="343"/>
        <v>1.0315264099999999</v>
      </c>
      <c r="I1197" s="12">
        <f t="shared" si="354"/>
        <v>1.7500000000000002E-2</v>
      </c>
      <c r="J1197" s="34">
        <f t="shared" si="344"/>
        <v>45152</v>
      </c>
      <c r="K1197" s="2">
        <f t="shared" si="355"/>
        <v>65</v>
      </c>
      <c r="L1197" s="17">
        <f t="shared" si="345"/>
        <v>65</v>
      </c>
      <c r="M1197" s="11">
        <f t="shared" si="346"/>
        <v>1.0044848740000001</v>
      </c>
      <c r="N1197" s="11">
        <f t="shared" ca="1" si="347"/>
        <v>1.0361526759999999</v>
      </c>
      <c r="O1197" s="17">
        <f t="shared" si="348"/>
        <v>0</v>
      </c>
      <c r="P1197" s="13">
        <f t="shared" ca="1" si="349"/>
        <v>0</v>
      </c>
      <c r="Q1197" s="20">
        <f t="shared" si="350"/>
        <v>0</v>
      </c>
      <c r="R1197" s="13">
        <f t="shared" si="356"/>
        <v>0</v>
      </c>
      <c r="S1197" s="4" t="str">
        <f t="shared" si="351"/>
        <v>J=</v>
      </c>
      <c r="T1197" s="34">
        <f t="shared" si="352"/>
        <v>45336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42">
        <f t="shared" si="353"/>
        <v>45248</v>
      </c>
      <c r="B1198" s="72">
        <f t="shared" ca="1" si="339"/>
        <v>0</v>
      </c>
      <c r="C1198" s="6">
        <f t="shared" si="340"/>
        <v>0</v>
      </c>
      <c r="D1198" s="12">
        <f ca="1">IF(A1198&lt;$B$1,VLOOKUP(A1198,[1]DI!$A$4:$B$15000,2,FALSE),0)</f>
        <v>0</v>
      </c>
      <c r="E1198" s="13">
        <f t="shared" ca="1" si="341"/>
        <v>1</v>
      </c>
      <c r="F1198" s="13">
        <f ca="1">(TRUNC(PRODUCT($E$12:$E1197),16))</f>
        <v>1.3186533580473501</v>
      </c>
      <c r="G1198" s="13">
        <f t="shared" ca="1" si="342"/>
        <v>1.2777699773318001</v>
      </c>
      <c r="H1198" s="13">
        <f t="shared" ca="1" si="343"/>
        <v>1.03199588</v>
      </c>
      <c r="I1198" s="12">
        <f t="shared" si="354"/>
        <v>1.7500000000000002E-2</v>
      </c>
      <c r="J1198" s="34">
        <f t="shared" si="344"/>
        <v>45152</v>
      </c>
      <c r="K1198" s="2">
        <f t="shared" si="355"/>
        <v>65</v>
      </c>
      <c r="L1198" s="17">
        <f t="shared" si="345"/>
        <v>66</v>
      </c>
      <c r="M1198" s="11">
        <f t="shared" si="346"/>
        <v>1.0045540289999999</v>
      </c>
      <c r="N1198" s="11">
        <f t="shared" ca="1" si="347"/>
        <v>1.0366956190000001</v>
      </c>
      <c r="O1198" s="17">
        <f t="shared" si="348"/>
        <v>0</v>
      </c>
      <c r="P1198" s="13">
        <f t="shared" ca="1" si="349"/>
        <v>0</v>
      </c>
      <c r="Q1198" s="20">
        <f t="shared" si="350"/>
        <v>0</v>
      </c>
      <c r="R1198" s="13">
        <f t="shared" si="356"/>
        <v>0</v>
      </c>
      <c r="S1198" s="4" t="str">
        <f t="shared" si="351"/>
        <v>J=</v>
      </c>
      <c r="T1198" s="34">
        <f t="shared" si="352"/>
        <v>45336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42">
        <f t="shared" si="353"/>
        <v>45249</v>
      </c>
      <c r="B1199" s="72">
        <f t="shared" ca="1" si="339"/>
        <v>0</v>
      </c>
      <c r="C1199" s="6">
        <f t="shared" si="340"/>
        <v>0</v>
      </c>
      <c r="D1199" s="12">
        <f ca="1">IF(A1199&lt;$B$1,VLOOKUP(A1199,[1]DI!$A$4:$B$15000,2,FALSE),0)</f>
        <v>0</v>
      </c>
      <c r="E1199" s="13">
        <f t="shared" ca="1" si="341"/>
        <v>1</v>
      </c>
      <c r="F1199" s="13">
        <f ca="1">(TRUNC(PRODUCT($E$12:$E1198),16))</f>
        <v>1.3186533580473501</v>
      </c>
      <c r="G1199" s="13">
        <f t="shared" ca="1" si="342"/>
        <v>1.2777699773318001</v>
      </c>
      <c r="H1199" s="13">
        <f t="shared" ca="1" si="343"/>
        <v>1.03199588</v>
      </c>
      <c r="I1199" s="12">
        <f t="shared" si="354"/>
        <v>1.7500000000000002E-2</v>
      </c>
      <c r="J1199" s="34">
        <f t="shared" si="344"/>
        <v>45152</v>
      </c>
      <c r="K1199" s="2">
        <f t="shared" si="355"/>
        <v>65</v>
      </c>
      <c r="L1199" s="17">
        <f t="shared" si="345"/>
        <v>66</v>
      </c>
      <c r="M1199" s="11">
        <f t="shared" si="346"/>
        <v>1.0045540289999999</v>
      </c>
      <c r="N1199" s="11">
        <f t="shared" ca="1" si="347"/>
        <v>1.0366956190000001</v>
      </c>
      <c r="O1199" s="17">
        <f t="shared" si="348"/>
        <v>0</v>
      </c>
      <c r="P1199" s="13">
        <f t="shared" ca="1" si="349"/>
        <v>0</v>
      </c>
      <c r="Q1199" s="20">
        <f t="shared" si="350"/>
        <v>0</v>
      </c>
      <c r="R1199" s="13">
        <f t="shared" si="356"/>
        <v>0</v>
      </c>
      <c r="S1199" s="4" t="str">
        <f t="shared" si="351"/>
        <v>J=</v>
      </c>
      <c r="T1199" s="34">
        <f t="shared" si="352"/>
        <v>45336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42">
        <f t="shared" si="353"/>
        <v>45250</v>
      </c>
      <c r="B1200" s="72">
        <f t="shared" ca="1" si="339"/>
        <v>0</v>
      </c>
      <c r="C1200" s="6">
        <f t="shared" si="340"/>
        <v>0</v>
      </c>
      <c r="D1200" s="12">
        <f ca="1">IF(A1200&lt;$B$1,VLOOKUP(A1200,[1]DI!$A$4:$B$15000,2,FALSE),0)</f>
        <v>0.1215</v>
      </c>
      <c r="E1200" s="13">
        <f t="shared" ca="1" si="341"/>
        <v>1.00045513</v>
      </c>
      <c r="F1200" s="13">
        <f ca="1">(TRUNC(PRODUCT($E$12:$E1199),16))</f>
        <v>1.3186533580473501</v>
      </c>
      <c r="G1200" s="13">
        <f t="shared" ca="1" si="342"/>
        <v>1.2777699773318001</v>
      </c>
      <c r="H1200" s="13">
        <f t="shared" ca="1" si="343"/>
        <v>1.03199588</v>
      </c>
      <c r="I1200" s="12">
        <f t="shared" si="354"/>
        <v>1.7500000000000002E-2</v>
      </c>
      <c r="J1200" s="34">
        <f t="shared" si="344"/>
        <v>45152</v>
      </c>
      <c r="K1200" s="2">
        <f t="shared" si="355"/>
        <v>66</v>
      </c>
      <c r="L1200" s="17">
        <f t="shared" si="345"/>
        <v>66</v>
      </c>
      <c r="M1200" s="11">
        <f t="shared" si="346"/>
        <v>1.0045540289999999</v>
      </c>
      <c r="N1200" s="11">
        <f t="shared" ca="1" si="347"/>
        <v>1.0366956190000001</v>
      </c>
      <c r="O1200" s="17">
        <f t="shared" si="348"/>
        <v>0</v>
      </c>
      <c r="P1200" s="13">
        <f t="shared" ca="1" si="349"/>
        <v>0</v>
      </c>
      <c r="Q1200" s="20">
        <f t="shared" si="350"/>
        <v>0</v>
      </c>
      <c r="R1200" s="13">
        <f t="shared" si="356"/>
        <v>0</v>
      </c>
      <c r="S1200" s="4" t="str">
        <f t="shared" si="351"/>
        <v>J=</v>
      </c>
      <c r="T1200" s="34">
        <f t="shared" si="352"/>
        <v>45336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42">
        <f t="shared" si="353"/>
        <v>45251</v>
      </c>
      <c r="B1201" s="72">
        <f t="shared" ca="1" si="339"/>
        <v>0</v>
      </c>
      <c r="C1201" s="6">
        <f t="shared" si="340"/>
        <v>0</v>
      </c>
      <c r="D1201" s="12">
        <f ca="1">IF(A1201&lt;$B$1,VLOOKUP(A1201,[1]DI!$A$4:$B$15000,2,FALSE),0)</f>
        <v>0.1215</v>
      </c>
      <c r="E1201" s="13">
        <f t="shared" ca="1" si="341"/>
        <v>1.00045513</v>
      </c>
      <c r="F1201" s="13">
        <f ca="1">(TRUNC(PRODUCT($E$12:$E1200),16))</f>
        <v>1.3192535167502</v>
      </c>
      <c r="G1201" s="13">
        <f t="shared" ca="1" si="342"/>
        <v>1.2777699773318001</v>
      </c>
      <c r="H1201" s="13">
        <f t="shared" ca="1" si="343"/>
        <v>1.03246558</v>
      </c>
      <c r="I1201" s="12">
        <f t="shared" si="354"/>
        <v>1.7500000000000002E-2</v>
      </c>
      <c r="J1201" s="34">
        <f t="shared" si="344"/>
        <v>45152</v>
      </c>
      <c r="K1201" s="2">
        <f t="shared" si="355"/>
        <v>67</v>
      </c>
      <c r="L1201" s="17">
        <f t="shared" si="345"/>
        <v>67</v>
      </c>
      <c r="M1201" s="11">
        <f t="shared" si="346"/>
        <v>1.0046231889999999</v>
      </c>
      <c r="N1201" s="11">
        <f t="shared" ca="1" si="347"/>
        <v>1.0372388640000001</v>
      </c>
      <c r="O1201" s="17">
        <f t="shared" si="348"/>
        <v>0</v>
      </c>
      <c r="P1201" s="13">
        <f t="shared" ca="1" si="349"/>
        <v>0</v>
      </c>
      <c r="Q1201" s="20">
        <f t="shared" si="350"/>
        <v>0</v>
      </c>
      <c r="R1201" s="13">
        <f t="shared" si="356"/>
        <v>0</v>
      </c>
      <c r="S1201" s="4" t="str">
        <f t="shared" si="351"/>
        <v>J=</v>
      </c>
      <c r="T1201" s="34">
        <f t="shared" si="352"/>
        <v>45336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42">
        <f t="shared" si="353"/>
        <v>45252</v>
      </c>
      <c r="B1202" s="72">
        <f t="shared" ca="1" si="339"/>
        <v>0</v>
      </c>
      <c r="C1202" s="6">
        <f t="shared" si="340"/>
        <v>0</v>
      </c>
      <c r="D1202" s="12">
        <f ca="1">IF(A1202&lt;$B$1,VLOOKUP(A1202,[1]DI!$A$4:$B$15000,2,FALSE),0)</f>
        <v>0.1215</v>
      </c>
      <c r="E1202" s="13">
        <f t="shared" ca="1" si="341"/>
        <v>1.00045513</v>
      </c>
      <c r="F1202" s="13">
        <f ca="1">(TRUNC(PRODUCT($E$12:$E1201),16))</f>
        <v>1.3198539486032801</v>
      </c>
      <c r="G1202" s="13">
        <f t="shared" ca="1" si="342"/>
        <v>1.2777699773318001</v>
      </c>
      <c r="H1202" s="13">
        <f t="shared" ca="1" si="343"/>
        <v>1.0329354799999999</v>
      </c>
      <c r="I1202" s="12">
        <f t="shared" si="354"/>
        <v>1.7500000000000002E-2</v>
      </c>
      <c r="J1202" s="34">
        <f t="shared" si="344"/>
        <v>45152</v>
      </c>
      <c r="K1202" s="2">
        <f t="shared" si="355"/>
        <v>68</v>
      </c>
      <c r="L1202" s="17">
        <f t="shared" si="345"/>
        <v>68</v>
      </c>
      <c r="M1202" s="11">
        <f t="shared" si="346"/>
        <v>1.004692353</v>
      </c>
      <c r="N1202" s="11">
        <f t="shared" ca="1" si="347"/>
        <v>1.0377823779999999</v>
      </c>
      <c r="O1202" s="17">
        <f t="shared" si="348"/>
        <v>0</v>
      </c>
      <c r="P1202" s="13">
        <f t="shared" ca="1" si="349"/>
        <v>0</v>
      </c>
      <c r="Q1202" s="20">
        <f t="shared" si="350"/>
        <v>0</v>
      </c>
      <c r="R1202" s="13">
        <f t="shared" si="356"/>
        <v>0</v>
      </c>
      <c r="S1202" s="4" t="str">
        <f t="shared" si="351"/>
        <v>J=</v>
      </c>
      <c r="T1202" s="34">
        <f t="shared" si="352"/>
        <v>45336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42">
        <f t="shared" si="353"/>
        <v>45253</v>
      </c>
      <c r="B1203" s="72">
        <f t="shared" ca="1" si="339"/>
        <v>0</v>
      </c>
      <c r="C1203" s="6">
        <f t="shared" si="340"/>
        <v>0</v>
      </c>
      <c r="D1203" s="12">
        <f ca="1">IF(A1203&lt;$B$1,VLOOKUP(A1203,[1]DI!$A$4:$B$15000,2,FALSE),0)</f>
        <v>0.1215</v>
      </c>
      <c r="E1203" s="13">
        <f t="shared" ca="1" si="341"/>
        <v>1.00045513</v>
      </c>
      <c r="F1203" s="13">
        <f ca="1">(TRUNC(PRODUCT($E$12:$E1202),16))</f>
        <v>1.3204546537309001</v>
      </c>
      <c r="G1203" s="13">
        <f t="shared" ca="1" si="342"/>
        <v>1.2777699773318001</v>
      </c>
      <c r="H1203" s="13">
        <f t="shared" ca="1" si="343"/>
        <v>1.0334056</v>
      </c>
      <c r="I1203" s="12">
        <f t="shared" si="354"/>
        <v>1.7500000000000002E-2</v>
      </c>
      <c r="J1203" s="34">
        <f t="shared" si="344"/>
        <v>45152</v>
      </c>
      <c r="K1203" s="2">
        <f t="shared" si="355"/>
        <v>69</v>
      </c>
      <c r="L1203" s="17">
        <f t="shared" si="345"/>
        <v>69</v>
      </c>
      <c r="M1203" s="11">
        <f t="shared" si="346"/>
        <v>1.004761523</v>
      </c>
      <c r="N1203" s="11">
        <f t="shared" ca="1" si="347"/>
        <v>1.0383261850000001</v>
      </c>
      <c r="O1203" s="17">
        <f t="shared" si="348"/>
        <v>0</v>
      </c>
      <c r="P1203" s="13">
        <f t="shared" ca="1" si="349"/>
        <v>0</v>
      </c>
      <c r="Q1203" s="20">
        <f t="shared" si="350"/>
        <v>0</v>
      </c>
      <c r="R1203" s="13">
        <f t="shared" si="356"/>
        <v>0</v>
      </c>
      <c r="S1203" s="4" t="str">
        <f t="shared" si="351"/>
        <v>J=</v>
      </c>
      <c r="T1203" s="34">
        <f t="shared" si="352"/>
        <v>45336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42">
        <f t="shared" si="353"/>
        <v>45254</v>
      </c>
      <c r="B1204" s="72">
        <f t="shared" ca="1" si="339"/>
        <v>0</v>
      </c>
      <c r="C1204" s="6">
        <f t="shared" si="340"/>
        <v>0</v>
      </c>
      <c r="D1204" s="12">
        <f ca="1">IF(A1204&lt;$B$1,VLOOKUP(A1204,[1]DI!$A$4:$B$15000,2,FALSE),0)</f>
        <v>0.1215</v>
      </c>
      <c r="E1204" s="13">
        <f t="shared" ca="1" si="341"/>
        <v>1.00045513</v>
      </c>
      <c r="F1204" s="13">
        <f ca="1">(TRUNC(PRODUCT($E$12:$E1203),16))</f>
        <v>1.32105563225746</v>
      </c>
      <c r="G1204" s="13">
        <f t="shared" ca="1" si="342"/>
        <v>1.2777699773318001</v>
      </c>
      <c r="H1204" s="13">
        <f t="shared" ca="1" si="343"/>
        <v>1.0338759399999999</v>
      </c>
      <c r="I1204" s="12">
        <f t="shared" si="354"/>
        <v>1.7500000000000002E-2</v>
      </c>
      <c r="J1204" s="34">
        <f t="shared" si="344"/>
        <v>45152</v>
      </c>
      <c r="K1204" s="2">
        <f t="shared" si="355"/>
        <v>70</v>
      </c>
      <c r="L1204" s="17">
        <f t="shared" si="345"/>
        <v>70</v>
      </c>
      <c r="M1204" s="11">
        <f t="shared" si="346"/>
        <v>1.0048306970000001</v>
      </c>
      <c r="N1204" s="11">
        <f t="shared" ca="1" si="347"/>
        <v>1.0388702809999999</v>
      </c>
      <c r="O1204" s="17">
        <f t="shared" si="348"/>
        <v>0</v>
      </c>
      <c r="P1204" s="13">
        <f t="shared" ca="1" si="349"/>
        <v>0</v>
      </c>
      <c r="Q1204" s="20">
        <f t="shared" si="350"/>
        <v>0</v>
      </c>
      <c r="R1204" s="13">
        <f t="shared" si="356"/>
        <v>0</v>
      </c>
      <c r="S1204" s="4" t="str">
        <f t="shared" si="351"/>
        <v>J=</v>
      </c>
      <c r="T1204" s="34">
        <f t="shared" si="352"/>
        <v>45336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42">
        <f t="shared" si="353"/>
        <v>45255</v>
      </c>
      <c r="B1205" s="72">
        <f t="shared" ca="1" si="339"/>
        <v>0</v>
      </c>
      <c r="C1205" s="6">
        <f t="shared" si="340"/>
        <v>0</v>
      </c>
      <c r="D1205" s="12">
        <f ca="1">IF(A1205&lt;$B$1,VLOOKUP(A1205,[1]DI!$A$4:$B$15000,2,FALSE),0)</f>
        <v>0</v>
      </c>
      <c r="E1205" s="13">
        <f t="shared" ca="1" si="341"/>
        <v>1</v>
      </c>
      <c r="F1205" s="13">
        <f ca="1">(TRUNC(PRODUCT($E$12:$E1204),16))</f>
        <v>1.3216568843073699</v>
      </c>
      <c r="G1205" s="13">
        <f t="shared" ca="1" si="342"/>
        <v>1.2777699773318001</v>
      </c>
      <c r="H1205" s="13">
        <f t="shared" ca="1" si="343"/>
        <v>1.03434648</v>
      </c>
      <c r="I1205" s="12">
        <f t="shared" si="354"/>
        <v>1.7500000000000002E-2</v>
      </c>
      <c r="J1205" s="34">
        <f t="shared" si="344"/>
        <v>45152</v>
      </c>
      <c r="K1205" s="2">
        <f t="shared" si="355"/>
        <v>70</v>
      </c>
      <c r="L1205" s="17">
        <f t="shared" si="345"/>
        <v>71</v>
      </c>
      <c r="M1205" s="11">
        <f t="shared" si="346"/>
        <v>1.004899875</v>
      </c>
      <c r="N1205" s="11">
        <f t="shared" ca="1" si="347"/>
        <v>1.0394146479999999</v>
      </c>
      <c r="O1205" s="17">
        <f t="shared" si="348"/>
        <v>0</v>
      </c>
      <c r="P1205" s="13">
        <f t="shared" ca="1" si="349"/>
        <v>0</v>
      </c>
      <c r="Q1205" s="20">
        <f t="shared" si="350"/>
        <v>0</v>
      </c>
      <c r="R1205" s="13">
        <f t="shared" si="356"/>
        <v>0</v>
      </c>
      <c r="S1205" s="4" t="str">
        <f t="shared" si="351"/>
        <v>J=</v>
      </c>
      <c r="T1205" s="34">
        <f t="shared" si="352"/>
        <v>45336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42">
        <f t="shared" si="353"/>
        <v>45256</v>
      </c>
      <c r="B1206" s="72">
        <f t="shared" ca="1" si="339"/>
        <v>0</v>
      </c>
      <c r="C1206" s="6">
        <f t="shared" si="340"/>
        <v>0</v>
      </c>
      <c r="D1206" s="12">
        <f ca="1">IF(A1206&lt;$B$1,VLOOKUP(A1206,[1]DI!$A$4:$B$15000,2,FALSE),0)</f>
        <v>0</v>
      </c>
      <c r="E1206" s="13">
        <f t="shared" ca="1" si="341"/>
        <v>1</v>
      </c>
      <c r="F1206" s="13">
        <f ca="1">(TRUNC(PRODUCT($E$12:$E1205),16))</f>
        <v>1.3216568843073699</v>
      </c>
      <c r="G1206" s="13">
        <f t="shared" ca="1" si="342"/>
        <v>1.2777699773318001</v>
      </c>
      <c r="H1206" s="13">
        <f t="shared" ca="1" si="343"/>
        <v>1.03434648</v>
      </c>
      <c r="I1206" s="12">
        <f t="shared" si="354"/>
        <v>1.7500000000000002E-2</v>
      </c>
      <c r="J1206" s="34">
        <f t="shared" si="344"/>
        <v>45152</v>
      </c>
      <c r="K1206" s="2">
        <f t="shared" si="355"/>
        <v>70</v>
      </c>
      <c r="L1206" s="17">
        <f t="shared" si="345"/>
        <v>71</v>
      </c>
      <c r="M1206" s="11">
        <f t="shared" si="346"/>
        <v>1.004899875</v>
      </c>
      <c r="N1206" s="11">
        <f t="shared" ca="1" si="347"/>
        <v>1.0394146479999999</v>
      </c>
      <c r="O1206" s="17">
        <f t="shared" si="348"/>
        <v>0</v>
      </c>
      <c r="P1206" s="13">
        <f t="shared" ca="1" si="349"/>
        <v>0</v>
      </c>
      <c r="Q1206" s="20">
        <f t="shared" si="350"/>
        <v>0</v>
      </c>
      <c r="R1206" s="13">
        <f t="shared" si="356"/>
        <v>0</v>
      </c>
      <c r="S1206" s="4" t="str">
        <f t="shared" si="351"/>
        <v>J=</v>
      </c>
      <c r="T1206" s="34">
        <f t="shared" si="352"/>
        <v>45336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42">
        <f t="shared" si="353"/>
        <v>45257</v>
      </c>
      <c r="B1207" s="72">
        <f t="shared" ca="1" si="339"/>
        <v>0</v>
      </c>
      <c r="C1207" s="6">
        <f t="shared" si="340"/>
        <v>0</v>
      </c>
      <c r="D1207" s="12">
        <f ca="1">IF(A1207&lt;$B$1,VLOOKUP(A1207,[1]DI!$A$4:$B$15000,2,FALSE),0)</f>
        <v>0.1215</v>
      </c>
      <c r="E1207" s="13">
        <f t="shared" ca="1" si="341"/>
        <v>1.00045513</v>
      </c>
      <c r="F1207" s="13">
        <f ca="1">(TRUNC(PRODUCT($E$12:$E1206),16))</f>
        <v>1.3216568843073699</v>
      </c>
      <c r="G1207" s="13">
        <f t="shared" ca="1" si="342"/>
        <v>1.2777699773318001</v>
      </c>
      <c r="H1207" s="13">
        <f t="shared" ca="1" si="343"/>
        <v>1.03434648</v>
      </c>
      <c r="I1207" s="12">
        <f t="shared" si="354"/>
        <v>1.7500000000000002E-2</v>
      </c>
      <c r="J1207" s="34">
        <f t="shared" si="344"/>
        <v>45152</v>
      </c>
      <c r="K1207" s="2">
        <f t="shared" si="355"/>
        <v>71</v>
      </c>
      <c r="L1207" s="17">
        <f t="shared" si="345"/>
        <v>71</v>
      </c>
      <c r="M1207" s="11">
        <f t="shared" si="346"/>
        <v>1.004899875</v>
      </c>
      <c r="N1207" s="11">
        <f t="shared" ca="1" si="347"/>
        <v>1.0394146479999999</v>
      </c>
      <c r="O1207" s="17">
        <f t="shared" si="348"/>
        <v>0</v>
      </c>
      <c r="P1207" s="13">
        <f t="shared" ca="1" si="349"/>
        <v>0</v>
      </c>
      <c r="Q1207" s="20">
        <f t="shared" si="350"/>
        <v>0</v>
      </c>
      <c r="R1207" s="13">
        <f t="shared" si="356"/>
        <v>0</v>
      </c>
      <c r="S1207" s="4" t="str">
        <f t="shared" si="351"/>
        <v>J=</v>
      </c>
      <c r="T1207" s="34">
        <f t="shared" si="352"/>
        <v>45336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42">
        <f t="shared" si="353"/>
        <v>45258</v>
      </c>
      <c r="B1208" s="72">
        <f t="shared" ca="1" si="339"/>
        <v>0</v>
      </c>
      <c r="C1208" s="6">
        <f t="shared" si="340"/>
        <v>0</v>
      </c>
      <c r="D1208" s="12">
        <f ca="1">IF(A1208&lt;$B$1,VLOOKUP(A1208,[1]DI!$A$4:$B$15000,2,FALSE),0)</f>
        <v>0.1215</v>
      </c>
      <c r="E1208" s="13">
        <f t="shared" ca="1" si="341"/>
        <v>1.00045513</v>
      </c>
      <c r="F1208" s="13">
        <f ca="1">(TRUNC(PRODUCT($E$12:$E1207),16))</f>
        <v>1.32225841000512</v>
      </c>
      <c r="G1208" s="13">
        <f t="shared" ca="1" si="342"/>
        <v>1.2777699773318001</v>
      </c>
      <c r="H1208" s="13">
        <f t="shared" ca="1" si="343"/>
        <v>1.0348172499999999</v>
      </c>
      <c r="I1208" s="12">
        <f t="shared" si="354"/>
        <v>1.7500000000000002E-2</v>
      </c>
      <c r="J1208" s="34">
        <f t="shared" si="344"/>
        <v>45152</v>
      </c>
      <c r="K1208" s="2">
        <f t="shared" si="355"/>
        <v>72</v>
      </c>
      <c r="L1208" s="17">
        <f t="shared" si="345"/>
        <v>72</v>
      </c>
      <c r="M1208" s="11">
        <f t="shared" si="346"/>
        <v>1.004969059</v>
      </c>
      <c r="N1208" s="11">
        <f t="shared" ca="1" si="347"/>
        <v>1.039959318</v>
      </c>
      <c r="O1208" s="17">
        <f t="shared" si="348"/>
        <v>0</v>
      </c>
      <c r="P1208" s="13">
        <f t="shared" ca="1" si="349"/>
        <v>0</v>
      </c>
      <c r="Q1208" s="20">
        <f t="shared" si="350"/>
        <v>0</v>
      </c>
      <c r="R1208" s="13">
        <f t="shared" si="356"/>
        <v>0</v>
      </c>
      <c r="S1208" s="4" t="str">
        <f t="shared" si="351"/>
        <v>J=</v>
      </c>
      <c r="T1208" s="34">
        <f t="shared" si="352"/>
        <v>45336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42">
        <f t="shared" si="353"/>
        <v>45259</v>
      </c>
      <c r="B1209" s="72">
        <f t="shared" ca="1" si="339"/>
        <v>0</v>
      </c>
      <c r="C1209" s="6">
        <f t="shared" si="340"/>
        <v>0</v>
      </c>
      <c r="D1209" s="12">
        <f ca="1">IF(A1209&lt;$B$1,VLOOKUP(A1209,[1]DI!$A$4:$B$15000,2,FALSE),0)</f>
        <v>0.1215</v>
      </c>
      <c r="E1209" s="13">
        <f t="shared" ca="1" si="341"/>
        <v>1.00045513</v>
      </c>
      <c r="F1209" s="13">
        <f ca="1">(TRUNC(PRODUCT($E$12:$E1208),16))</f>
        <v>1.3228602094752699</v>
      </c>
      <c r="G1209" s="13">
        <f t="shared" ca="1" si="342"/>
        <v>1.2777699773318001</v>
      </c>
      <c r="H1209" s="13">
        <f t="shared" ca="1" si="343"/>
        <v>1.03528822</v>
      </c>
      <c r="I1209" s="12">
        <f t="shared" si="354"/>
        <v>1.7500000000000002E-2</v>
      </c>
      <c r="J1209" s="34">
        <f t="shared" si="344"/>
        <v>45152</v>
      </c>
      <c r="K1209" s="2">
        <f t="shared" si="355"/>
        <v>73</v>
      </c>
      <c r="L1209" s="17">
        <f t="shared" si="345"/>
        <v>73</v>
      </c>
      <c r="M1209" s="11">
        <f t="shared" si="346"/>
        <v>1.0050382470000001</v>
      </c>
      <c r="N1209" s="11">
        <f t="shared" ca="1" si="347"/>
        <v>1.0405042579999999</v>
      </c>
      <c r="O1209" s="17">
        <f t="shared" si="348"/>
        <v>0</v>
      </c>
      <c r="P1209" s="13">
        <f t="shared" ca="1" si="349"/>
        <v>0</v>
      </c>
      <c r="Q1209" s="20">
        <f t="shared" si="350"/>
        <v>0</v>
      </c>
      <c r="R1209" s="13">
        <f t="shared" si="356"/>
        <v>0</v>
      </c>
      <c r="S1209" s="4" t="str">
        <f t="shared" si="351"/>
        <v>J=</v>
      </c>
      <c r="T1209" s="34">
        <f t="shared" si="352"/>
        <v>45336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42">
        <f t="shared" si="353"/>
        <v>45260</v>
      </c>
      <c r="B1210" s="72">
        <f t="shared" ca="1" si="339"/>
        <v>0</v>
      </c>
      <c r="C1210" s="6">
        <f t="shared" si="340"/>
        <v>0</v>
      </c>
      <c r="D1210" s="12">
        <f ca="1">IF(A1210&lt;$B$1,VLOOKUP(A1210,[1]DI!$A$4:$B$15000,2,FALSE),0)</f>
        <v>0.1215</v>
      </c>
      <c r="E1210" s="13">
        <f t="shared" ca="1" si="341"/>
        <v>1.00045513</v>
      </c>
      <c r="F1210" s="13">
        <f ca="1">(TRUNC(PRODUCT($E$12:$E1209),16))</f>
        <v>1.3234622828424101</v>
      </c>
      <c r="G1210" s="13">
        <f t="shared" ca="1" si="342"/>
        <v>1.2777699773318001</v>
      </c>
      <c r="H1210" s="13">
        <f t="shared" ca="1" si="343"/>
        <v>1.03575941</v>
      </c>
      <c r="I1210" s="12">
        <f t="shared" si="354"/>
        <v>1.7500000000000002E-2</v>
      </c>
      <c r="J1210" s="34">
        <f t="shared" si="344"/>
        <v>45152</v>
      </c>
      <c r="K1210" s="2">
        <f t="shared" si="355"/>
        <v>74</v>
      </c>
      <c r="L1210" s="17">
        <f t="shared" si="345"/>
        <v>74</v>
      </c>
      <c r="M1210" s="11">
        <f t="shared" si="346"/>
        <v>1.00510744</v>
      </c>
      <c r="N1210" s="11">
        <f t="shared" ca="1" si="347"/>
        <v>1.0410494889999999</v>
      </c>
      <c r="O1210" s="17">
        <f t="shared" si="348"/>
        <v>0</v>
      </c>
      <c r="P1210" s="13">
        <f t="shared" ca="1" si="349"/>
        <v>0</v>
      </c>
      <c r="Q1210" s="20">
        <f t="shared" si="350"/>
        <v>0</v>
      </c>
      <c r="R1210" s="13">
        <f t="shared" si="356"/>
        <v>0</v>
      </c>
      <c r="S1210" s="4" t="str">
        <f t="shared" si="351"/>
        <v>J=</v>
      </c>
      <c r="T1210" s="34">
        <f t="shared" si="352"/>
        <v>45336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42">
        <f t="shared" si="353"/>
        <v>45261</v>
      </c>
      <c r="B1211" s="72">
        <f t="shared" ca="1" si="339"/>
        <v>0</v>
      </c>
      <c r="C1211" s="6">
        <f t="shared" si="340"/>
        <v>0</v>
      </c>
      <c r="D1211" s="12">
        <f ca="1">IF(A1211&lt;$B$1,VLOOKUP(A1211,[1]DI!$A$4:$B$15000,2,FALSE),0)</f>
        <v>0.1215</v>
      </c>
      <c r="E1211" s="13">
        <f t="shared" ca="1" si="341"/>
        <v>1.00045513</v>
      </c>
      <c r="F1211" s="13">
        <f ca="1">(TRUNC(PRODUCT($E$12:$E1210),16))</f>
        <v>1.3240646302312</v>
      </c>
      <c r="G1211" s="13">
        <f t="shared" ca="1" si="342"/>
        <v>1.2777699773318001</v>
      </c>
      <c r="H1211" s="13">
        <f t="shared" ca="1" si="343"/>
        <v>1.0362308200000001</v>
      </c>
      <c r="I1211" s="12">
        <f t="shared" si="354"/>
        <v>1.7500000000000002E-2</v>
      </c>
      <c r="J1211" s="34">
        <f t="shared" si="344"/>
        <v>45152</v>
      </c>
      <c r="K1211" s="2">
        <f t="shared" si="355"/>
        <v>75</v>
      </c>
      <c r="L1211" s="17">
        <f t="shared" si="345"/>
        <v>75</v>
      </c>
      <c r="M1211" s="11">
        <f t="shared" si="346"/>
        <v>1.005176638</v>
      </c>
      <c r="N1211" s="11">
        <f t="shared" ca="1" si="347"/>
        <v>1.0415950119999999</v>
      </c>
      <c r="O1211" s="17">
        <f t="shared" si="348"/>
        <v>0</v>
      </c>
      <c r="P1211" s="13">
        <f t="shared" ca="1" si="349"/>
        <v>0</v>
      </c>
      <c r="Q1211" s="20">
        <f t="shared" si="350"/>
        <v>0</v>
      </c>
      <c r="R1211" s="13">
        <f t="shared" si="356"/>
        <v>0</v>
      </c>
      <c r="S1211" s="4" t="str">
        <f t="shared" si="351"/>
        <v>J=</v>
      </c>
      <c r="T1211" s="34">
        <f t="shared" si="352"/>
        <v>45336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42">
        <f t="shared" si="353"/>
        <v>45262</v>
      </c>
      <c r="B1212" s="72">
        <f t="shared" ca="1" si="339"/>
        <v>0</v>
      </c>
      <c r="C1212" s="6">
        <f t="shared" si="340"/>
        <v>0</v>
      </c>
      <c r="D1212" s="12">
        <f ca="1">IF(A1212&lt;$B$1,VLOOKUP(A1212,[1]DI!$A$4:$B$15000,2,FALSE),0)</f>
        <v>0</v>
      </c>
      <c r="E1212" s="13">
        <f t="shared" ca="1" si="341"/>
        <v>1</v>
      </c>
      <c r="F1212" s="13">
        <f ca="1">(TRUNC(PRODUCT($E$12:$E1211),16))</f>
        <v>1.32466725176635</v>
      </c>
      <c r="G1212" s="13">
        <f t="shared" ca="1" si="342"/>
        <v>1.2777699773318001</v>
      </c>
      <c r="H1212" s="13">
        <f t="shared" ca="1" si="343"/>
        <v>1.03670244</v>
      </c>
      <c r="I1212" s="12">
        <f t="shared" si="354"/>
        <v>1.7500000000000002E-2</v>
      </c>
      <c r="J1212" s="34">
        <f t="shared" si="344"/>
        <v>45152</v>
      </c>
      <c r="K1212" s="2">
        <f t="shared" si="355"/>
        <v>75</v>
      </c>
      <c r="L1212" s="17">
        <f t="shared" si="345"/>
        <v>76</v>
      </c>
      <c r="M1212" s="11">
        <f t="shared" si="346"/>
        <v>1.005245841</v>
      </c>
      <c r="N1212" s="11">
        <f t="shared" ca="1" si="347"/>
        <v>1.0421408160000001</v>
      </c>
      <c r="O1212" s="17">
        <f t="shared" si="348"/>
        <v>0</v>
      </c>
      <c r="P1212" s="13">
        <f t="shared" ca="1" si="349"/>
        <v>0</v>
      </c>
      <c r="Q1212" s="20">
        <f t="shared" si="350"/>
        <v>0</v>
      </c>
      <c r="R1212" s="13">
        <f t="shared" si="356"/>
        <v>0</v>
      </c>
      <c r="S1212" s="4" t="str">
        <f t="shared" si="351"/>
        <v>J=</v>
      </c>
      <c r="T1212" s="34">
        <f t="shared" si="352"/>
        <v>45336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42">
        <f t="shared" si="353"/>
        <v>45263</v>
      </c>
      <c r="B1213" s="72">
        <f t="shared" ca="1" si="339"/>
        <v>0</v>
      </c>
      <c r="C1213" s="6">
        <f t="shared" si="340"/>
        <v>0</v>
      </c>
      <c r="D1213" s="12">
        <f ca="1">IF(A1213&lt;$B$1,VLOOKUP(A1213,[1]DI!$A$4:$B$15000,2,FALSE),0)</f>
        <v>0</v>
      </c>
      <c r="E1213" s="13">
        <f t="shared" ca="1" si="341"/>
        <v>1</v>
      </c>
      <c r="F1213" s="13">
        <f ca="1">(TRUNC(PRODUCT($E$12:$E1212),16))</f>
        <v>1.32466725176635</v>
      </c>
      <c r="G1213" s="13">
        <f t="shared" ca="1" si="342"/>
        <v>1.2777699773318001</v>
      </c>
      <c r="H1213" s="13">
        <f t="shared" ca="1" si="343"/>
        <v>1.03670244</v>
      </c>
      <c r="I1213" s="12">
        <f t="shared" si="354"/>
        <v>1.7500000000000002E-2</v>
      </c>
      <c r="J1213" s="34">
        <f t="shared" si="344"/>
        <v>45152</v>
      </c>
      <c r="K1213" s="2">
        <f t="shared" si="355"/>
        <v>75</v>
      </c>
      <c r="L1213" s="17">
        <f t="shared" si="345"/>
        <v>76</v>
      </c>
      <c r="M1213" s="11">
        <f t="shared" si="346"/>
        <v>1.005245841</v>
      </c>
      <c r="N1213" s="11">
        <f t="shared" ca="1" si="347"/>
        <v>1.0421408160000001</v>
      </c>
      <c r="O1213" s="17">
        <f t="shared" si="348"/>
        <v>0</v>
      </c>
      <c r="P1213" s="13">
        <f t="shared" ca="1" si="349"/>
        <v>0</v>
      </c>
      <c r="Q1213" s="20">
        <f t="shared" si="350"/>
        <v>0</v>
      </c>
      <c r="R1213" s="13">
        <f t="shared" si="356"/>
        <v>0</v>
      </c>
      <c r="S1213" s="4" t="str">
        <f t="shared" si="351"/>
        <v>J=</v>
      </c>
      <c r="T1213" s="34">
        <f t="shared" si="352"/>
        <v>45336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42">
        <f t="shared" si="353"/>
        <v>45264</v>
      </c>
      <c r="B1214" s="72">
        <f t="shared" ca="1" si="339"/>
        <v>0</v>
      </c>
      <c r="C1214" s="6">
        <f t="shared" si="340"/>
        <v>0</v>
      </c>
      <c r="D1214" s="12">
        <f ca="1">IF(A1214&lt;$B$1,VLOOKUP(A1214,[1]DI!$A$4:$B$15000,2,FALSE),0)</f>
        <v>0.1215</v>
      </c>
      <c r="E1214" s="13">
        <f t="shared" ca="1" si="341"/>
        <v>1.00045513</v>
      </c>
      <c r="F1214" s="13">
        <f ca="1">(TRUNC(PRODUCT($E$12:$E1213),16))</f>
        <v>1.32466725176635</v>
      </c>
      <c r="G1214" s="13">
        <f t="shared" ca="1" si="342"/>
        <v>1.2777699773318001</v>
      </c>
      <c r="H1214" s="13">
        <f t="shared" ca="1" si="343"/>
        <v>1.03670244</v>
      </c>
      <c r="I1214" s="12">
        <f t="shared" si="354"/>
        <v>1.7500000000000002E-2</v>
      </c>
      <c r="J1214" s="34">
        <f t="shared" si="344"/>
        <v>45152</v>
      </c>
      <c r="K1214" s="2">
        <f t="shared" si="355"/>
        <v>76</v>
      </c>
      <c r="L1214" s="17">
        <f t="shared" si="345"/>
        <v>76</v>
      </c>
      <c r="M1214" s="11">
        <f t="shared" si="346"/>
        <v>1.005245841</v>
      </c>
      <c r="N1214" s="11">
        <f t="shared" ca="1" si="347"/>
        <v>1.0421408160000001</v>
      </c>
      <c r="O1214" s="17">
        <f t="shared" si="348"/>
        <v>0</v>
      </c>
      <c r="P1214" s="13">
        <f t="shared" ca="1" si="349"/>
        <v>0</v>
      </c>
      <c r="Q1214" s="20">
        <f t="shared" si="350"/>
        <v>0</v>
      </c>
      <c r="R1214" s="13">
        <f t="shared" si="356"/>
        <v>0</v>
      </c>
      <c r="S1214" s="4" t="str">
        <f t="shared" si="351"/>
        <v>J=</v>
      </c>
      <c r="T1214" s="34">
        <f t="shared" si="352"/>
        <v>45336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42">
        <f t="shared" si="353"/>
        <v>45265</v>
      </c>
      <c r="B1215" s="72">
        <f t="shared" ca="1" si="339"/>
        <v>0</v>
      </c>
      <c r="C1215" s="6">
        <f t="shared" si="340"/>
        <v>0</v>
      </c>
      <c r="D1215" s="12">
        <f ca="1">IF(A1215&lt;$B$1,VLOOKUP(A1215,[1]DI!$A$4:$B$15000,2,FALSE),0)</f>
        <v>0.1215</v>
      </c>
      <c r="E1215" s="13">
        <f t="shared" ca="1" si="341"/>
        <v>1.00045513</v>
      </c>
      <c r="F1215" s="13">
        <f ca="1">(TRUNC(PRODUCT($E$12:$E1214),16))</f>
        <v>1.32527014757265</v>
      </c>
      <c r="G1215" s="13">
        <f t="shared" ca="1" si="342"/>
        <v>1.2777699773318001</v>
      </c>
      <c r="H1215" s="13">
        <f t="shared" ca="1" si="343"/>
        <v>1.03717427</v>
      </c>
      <c r="I1215" s="12">
        <f t="shared" si="354"/>
        <v>1.7500000000000002E-2</v>
      </c>
      <c r="J1215" s="34">
        <f t="shared" si="344"/>
        <v>45152</v>
      </c>
      <c r="K1215" s="2">
        <f t="shared" si="355"/>
        <v>77</v>
      </c>
      <c r="L1215" s="17">
        <f t="shared" si="345"/>
        <v>77</v>
      </c>
      <c r="M1215" s="11">
        <f t="shared" si="346"/>
        <v>1.0053150479999999</v>
      </c>
      <c r="N1215" s="11">
        <f t="shared" ca="1" si="347"/>
        <v>1.0426869009999999</v>
      </c>
      <c r="O1215" s="17">
        <f t="shared" si="348"/>
        <v>0</v>
      </c>
      <c r="P1215" s="13">
        <f t="shared" ca="1" si="349"/>
        <v>0</v>
      </c>
      <c r="Q1215" s="20">
        <f t="shared" si="350"/>
        <v>0</v>
      </c>
      <c r="R1215" s="13">
        <f t="shared" si="356"/>
        <v>0</v>
      </c>
      <c r="S1215" s="4" t="str">
        <f t="shared" si="351"/>
        <v>J=</v>
      </c>
      <c r="T1215" s="34">
        <f t="shared" si="352"/>
        <v>45336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42">
        <f t="shared" si="353"/>
        <v>45266</v>
      </c>
      <c r="B1216" s="72">
        <f t="shared" ca="1" si="339"/>
        <v>0</v>
      </c>
      <c r="C1216" s="6">
        <f t="shared" si="340"/>
        <v>0</v>
      </c>
      <c r="D1216" s="12">
        <f ca="1">IF(A1216&lt;$B$1,VLOOKUP(A1216,[1]DI!$A$4:$B$15000,2,FALSE),0)</f>
        <v>0.1215</v>
      </c>
      <c r="E1216" s="13">
        <f t="shared" ca="1" si="341"/>
        <v>1.00045513</v>
      </c>
      <c r="F1216" s="13">
        <f ca="1">(TRUNC(PRODUCT($E$12:$E1215),16))</f>
        <v>1.32587331777491</v>
      </c>
      <c r="G1216" s="13">
        <f t="shared" ca="1" si="342"/>
        <v>1.2777699773318001</v>
      </c>
      <c r="H1216" s="13">
        <f t="shared" ca="1" si="343"/>
        <v>1.0376463199999999</v>
      </c>
      <c r="I1216" s="12">
        <f t="shared" si="354"/>
        <v>1.7500000000000002E-2</v>
      </c>
      <c r="J1216" s="34">
        <f t="shared" si="344"/>
        <v>45152</v>
      </c>
      <c r="K1216" s="2">
        <f t="shared" si="355"/>
        <v>78</v>
      </c>
      <c r="L1216" s="17">
        <f t="shared" si="345"/>
        <v>78</v>
      </c>
      <c r="M1216" s="11">
        <f t="shared" si="346"/>
        <v>1.00538426</v>
      </c>
      <c r="N1216" s="11">
        <f t="shared" ca="1" si="347"/>
        <v>1.043233278</v>
      </c>
      <c r="O1216" s="17">
        <f t="shared" si="348"/>
        <v>0</v>
      </c>
      <c r="P1216" s="13">
        <f t="shared" ca="1" si="349"/>
        <v>0</v>
      </c>
      <c r="Q1216" s="20">
        <f t="shared" si="350"/>
        <v>0</v>
      </c>
      <c r="R1216" s="13">
        <f t="shared" si="356"/>
        <v>0</v>
      </c>
      <c r="S1216" s="4" t="str">
        <f t="shared" si="351"/>
        <v>J=</v>
      </c>
      <c r="T1216" s="34">
        <f t="shared" si="352"/>
        <v>45336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42">
        <f t="shared" si="353"/>
        <v>45267</v>
      </c>
      <c r="B1217" s="72">
        <f t="shared" ca="1" si="339"/>
        <v>0</v>
      </c>
      <c r="C1217" s="6">
        <f t="shared" si="340"/>
        <v>0</v>
      </c>
      <c r="D1217" s="12">
        <f ca="1">IF(A1217&lt;$B$1,VLOOKUP(A1217,[1]DI!$A$4:$B$15000,2,FALSE),0)</f>
        <v>0.1215</v>
      </c>
      <c r="E1217" s="13">
        <f t="shared" ca="1" si="341"/>
        <v>1.00045513</v>
      </c>
      <c r="F1217" s="13">
        <f ca="1">(TRUNC(PRODUCT($E$12:$E1216),16))</f>
        <v>1.32647676249803</v>
      </c>
      <c r="G1217" s="13">
        <f t="shared" ca="1" si="342"/>
        <v>1.2777699773318001</v>
      </c>
      <c r="H1217" s="13">
        <f t="shared" ca="1" si="343"/>
        <v>1.0381185900000001</v>
      </c>
      <c r="I1217" s="12">
        <f t="shared" si="354"/>
        <v>1.7500000000000002E-2</v>
      </c>
      <c r="J1217" s="34">
        <f t="shared" si="344"/>
        <v>45152</v>
      </c>
      <c r="K1217" s="2">
        <f t="shared" si="355"/>
        <v>79</v>
      </c>
      <c r="L1217" s="17">
        <f t="shared" si="345"/>
        <v>79</v>
      </c>
      <c r="M1217" s="11">
        <f t="shared" si="346"/>
        <v>1.0054534770000001</v>
      </c>
      <c r="N1217" s="11">
        <f t="shared" ca="1" si="347"/>
        <v>1.0437799459999999</v>
      </c>
      <c r="O1217" s="17">
        <f t="shared" si="348"/>
        <v>0</v>
      </c>
      <c r="P1217" s="13">
        <f t="shared" ca="1" si="349"/>
        <v>0</v>
      </c>
      <c r="Q1217" s="20">
        <f t="shared" si="350"/>
        <v>0</v>
      </c>
      <c r="R1217" s="13">
        <f t="shared" si="356"/>
        <v>0</v>
      </c>
      <c r="S1217" s="4" t="str">
        <f t="shared" si="351"/>
        <v>J=</v>
      </c>
      <c r="T1217" s="34">
        <f t="shared" si="352"/>
        <v>45336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42">
        <f t="shared" si="353"/>
        <v>45268</v>
      </c>
      <c r="B1218" s="72">
        <f t="shared" ca="1" si="339"/>
        <v>0</v>
      </c>
      <c r="C1218" s="6">
        <f t="shared" si="340"/>
        <v>0</v>
      </c>
      <c r="D1218" s="12">
        <f ca="1">IF(A1218&lt;$B$1,VLOOKUP(A1218,[1]DI!$A$4:$B$15000,2,FALSE),0)</f>
        <v>0.1215</v>
      </c>
      <c r="E1218" s="13">
        <f t="shared" ca="1" si="341"/>
        <v>1.00045513</v>
      </c>
      <c r="F1218" s="13">
        <f ca="1">(TRUNC(PRODUCT($E$12:$E1217),16))</f>
        <v>1.3270804818669499</v>
      </c>
      <c r="G1218" s="13">
        <f t="shared" ca="1" si="342"/>
        <v>1.2777699773318001</v>
      </c>
      <c r="H1218" s="13">
        <f t="shared" ca="1" si="343"/>
        <v>1.0385910700000001</v>
      </c>
      <c r="I1218" s="12">
        <f t="shared" si="354"/>
        <v>1.7500000000000002E-2</v>
      </c>
      <c r="J1218" s="34">
        <f t="shared" si="344"/>
        <v>45152</v>
      </c>
      <c r="K1218" s="2">
        <f t="shared" si="355"/>
        <v>80</v>
      </c>
      <c r="L1218" s="17">
        <f t="shared" si="345"/>
        <v>80</v>
      </c>
      <c r="M1218" s="11">
        <f t="shared" si="346"/>
        <v>1.005522698</v>
      </c>
      <c r="N1218" s="11">
        <f t="shared" ca="1" si="347"/>
        <v>1.044326895</v>
      </c>
      <c r="O1218" s="17">
        <f t="shared" si="348"/>
        <v>0</v>
      </c>
      <c r="P1218" s="13">
        <f t="shared" ca="1" si="349"/>
        <v>0</v>
      </c>
      <c r="Q1218" s="20">
        <f t="shared" si="350"/>
        <v>0</v>
      </c>
      <c r="R1218" s="13">
        <f t="shared" si="356"/>
        <v>0</v>
      </c>
      <c r="S1218" s="4" t="str">
        <f t="shared" si="351"/>
        <v>J=</v>
      </c>
      <c r="T1218" s="34">
        <f t="shared" si="352"/>
        <v>45336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42">
        <f t="shared" si="353"/>
        <v>45269</v>
      </c>
      <c r="B1219" s="72">
        <f t="shared" ca="1" si="339"/>
        <v>0</v>
      </c>
      <c r="C1219" s="6">
        <f t="shared" si="340"/>
        <v>0</v>
      </c>
      <c r="D1219" s="12">
        <f ca="1">IF(A1219&lt;$B$1,VLOOKUP(A1219,[1]DI!$A$4:$B$15000,2,FALSE),0)</f>
        <v>0</v>
      </c>
      <c r="E1219" s="13">
        <f t="shared" ca="1" si="341"/>
        <v>1</v>
      </c>
      <c r="F1219" s="13">
        <f ca="1">(TRUNC(PRODUCT($E$12:$E1218),16))</f>
        <v>1.32768447600666</v>
      </c>
      <c r="G1219" s="13">
        <f t="shared" ca="1" si="342"/>
        <v>1.2777699773318001</v>
      </c>
      <c r="H1219" s="13">
        <f t="shared" ca="1" si="343"/>
        <v>1.0390637599999999</v>
      </c>
      <c r="I1219" s="12">
        <f t="shared" si="354"/>
        <v>1.7500000000000002E-2</v>
      </c>
      <c r="J1219" s="34">
        <f t="shared" si="344"/>
        <v>45152</v>
      </c>
      <c r="K1219" s="2">
        <f t="shared" si="355"/>
        <v>80</v>
      </c>
      <c r="L1219" s="17">
        <f t="shared" si="345"/>
        <v>81</v>
      </c>
      <c r="M1219" s="11">
        <f t="shared" si="346"/>
        <v>1.0055919250000001</v>
      </c>
      <c r="N1219" s="11">
        <f t="shared" ca="1" si="347"/>
        <v>1.0448741269999999</v>
      </c>
      <c r="O1219" s="17">
        <f t="shared" si="348"/>
        <v>0</v>
      </c>
      <c r="P1219" s="13">
        <f t="shared" ca="1" si="349"/>
        <v>0</v>
      </c>
      <c r="Q1219" s="20">
        <f t="shared" si="350"/>
        <v>0</v>
      </c>
      <c r="R1219" s="13">
        <f t="shared" si="356"/>
        <v>0</v>
      </c>
      <c r="S1219" s="4" t="str">
        <f t="shared" si="351"/>
        <v>J=</v>
      </c>
      <c r="T1219" s="34">
        <f t="shared" si="352"/>
        <v>45336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42">
        <f t="shared" si="353"/>
        <v>45270</v>
      </c>
      <c r="B1220" s="72">
        <f t="shared" ca="1" si="339"/>
        <v>0</v>
      </c>
      <c r="C1220" s="6">
        <f t="shared" si="340"/>
        <v>0</v>
      </c>
      <c r="D1220" s="12">
        <f ca="1">IF(A1220&lt;$B$1,VLOOKUP(A1220,[1]DI!$A$4:$B$15000,2,FALSE),0)</f>
        <v>0</v>
      </c>
      <c r="E1220" s="13">
        <f t="shared" ca="1" si="341"/>
        <v>1</v>
      </c>
      <c r="F1220" s="13">
        <f ca="1">(TRUNC(PRODUCT($E$12:$E1219),16))</f>
        <v>1.32768447600666</v>
      </c>
      <c r="G1220" s="13">
        <f t="shared" ca="1" si="342"/>
        <v>1.2777699773318001</v>
      </c>
      <c r="H1220" s="13">
        <f t="shared" ca="1" si="343"/>
        <v>1.0390637599999999</v>
      </c>
      <c r="I1220" s="12">
        <f t="shared" si="354"/>
        <v>1.7500000000000002E-2</v>
      </c>
      <c r="J1220" s="34">
        <f t="shared" si="344"/>
        <v>45152</v>
      </c>
      <c r="K1220" s="2">
        <f t="shared" si="355"/>
        <v>80</v>
      </c>
      <c r="L1220" s="17">
        <f t="shared" si="345"/>
        <v>81</v>
      </c>
      <c r="M1220" s="11">
        <f t="shared" si="346"/>
        <v>1.0055919250000001</v>
      </c>
      <c r="N1220" s="11">
        <f t="shared" ca="1" si="347"/>
        <v>1.0448741269999999</v>
      </c>
      <c r="O1220" s="17">
        <f t="shared" si="348"/>
        <v>0</v>
      </c>
      <c r="P1220" s="13">
        <f t="shared" ca="1" si="349"/>
        <v>0</v>
      </c>
      <c r="Q1220" s="20">
        <f t="shared" si="350"/>
        <v>0</v>
      </c>
      <c r="R1220" s="13">
        <f t="shared" si="356"/>
        <v>0</v>
      </c>
      <c r="S1220" s="4" t="str">
        <f t="shared" si="351"/>
        <v>J=</v>
      </c>
      <c r="T1220" s="34">
        <f t="shared" si="352"/>
        <v>45336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42">
        <f t="shared" si="353"/>
        <v>45271</v>
      </c>
      <c r="B1221" s="72">
        <f t="shared" ca="1" si="339"/>
        <v>0</v>
      </c>
      <c r="C1221" s="6">
        <f t="shared" si="340"/>
        <v>0</v>
      </c>
      <c r="D1221" s="12">
        <f ca="1">IF(A1221&lt;$B$1,VLOOKUP(A1221,[1]DI!$A$4:$B$15000,2,FALSE),0)</f>
        <v>0.1215</v>
      </c>
      <c r="E1221" s="13">
        <f t="shared" ca="1" si="341"/>
        <v>1.00045513</v>
      </c>
      <c r="F1221" s="13">
        <f ca="1">(TRUNC(PRODUCT($E$12:$E1220),16))</f>
        <v>1.32768447600666</v>
      </c>
      <c r="G1221" s="13">
        <f t="shared" ca="1" si="342"/>
        <v>1.2777699773318001</v>
      </c>
      <c r="H1221" s="13">
        <f t="shared" ca="1" si="343"/>
        <v>1.0390637599999999</v>
      </c>
      <c r="I1221" s="12">
        <f t="shared" si="354"/>
        <v>1.7500000000000002E-2</v>
      </c>
      <c r="J1221" s="34">
        <f t="shared" si="344"/>
        <v>45152</v>
      </c>
      <c r="K1221" s="2">
        <f t="shared" si="355"/>
        <v>81</v>
      </c>
      <c r="L1221" s="17">
        <f t="shared" si="345"/>
        <v>81</v>
      </c>
      <c r="M1221" s="11">
        <f t="shared" si="346"/>
        <v>1.0055919250000001</v>
      </c>
      <c r="N1221" s="11">
        <f t="shared" ca="1" si="347"/>
        <v>1.0448741269999999</v>
      </c>
      <c r="O1221" s="17">
        <f t="shared" si="348"/>
        <v>0</v>
      </c>
      <c r="P1221" s="13">
        <f t="shared" ca="1" si="349"/>
        <v>0</v>
      </c>
      <c r="Q1221" s="20">
        <f t="shared" si="350"/>
        <v>0</v>
      </c>
      <c r="R1221" s="13">
        <f t="shared" si="356"/>
        <v>0</v>
      </c>
      <c r="S1221" s="4" t="str">
        <f t="shared" si="351"/>
        <v>J=</v>
      </c>
      <c r="T1221" s="34">
        <f t="shared" si="352"/>
        <v>45336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42">
        <f t="shared" si="353"/>
        <v>45272</v>
      </c>
      <c r="B1222" s="72">
        <f t="shared" ca="1" si="339"/>
        <v>0</v>
      </c>
      <c r="C1222" s="6">
        <f t="shared" si="340"/>
        <v>0</v>
      </c>
      <c r="D1222" s="12">
        <f ca="1">IF(A1222&lt;$B$1,VLOOKUP(A1222,[1]DI!$A$4:$B$15000,2,FALSE),0)</f>
        <v>0.1215</v>
      </c>
      <c r="E1222" s="13">
        <f t="shared" ca="1" si="341"/>
        <v>1.00045513</v>
      </c>
      <c r="F1222" s="13">
        <f ca="1">(TRUNC(PRODUCT($E$12:$E1221),16))</f>
        <v>1.3282887450422201</v>
      </c>
      <c r="G1222" s="13">
        <f t="shared" ca="1" si="342"/>
        <v>1.2777699773318001</v>
      </c>
      <c r="H1222" s="13">
        <f t="shared" ca="1" si="343"/>
        <v>1.0395366699999999</v>
      </c>
      <c r="I1222" s="12">
        <f t="shared" si="354"/>
        <v>1.7500000000000002E-2</v>
      </c>
      <c r="J1222" s="34">
        <f t="shared" si="344"/>
        <v>45152</v>
      </c>
      <c r="K1222" s="2">
        <f t="shared" si="355"/>
        <v>82</v>
      </c>
      <c r="L1222" s="17">
        <f t="shared" si="345"/>
        <v>82</v>
      </c>
      <c r="M1222" s="11">
        <f t="shared" si="346"/>
        <v>1.0056611559999999</v>
      </c>
      <c r="N1222" s="11">
        <f t="shared" ca="1" si="347"/>
        <v>1.0454216489999999</v>
      </c>
      <c r="O1222" s="17">
        <f t="shared" si="348"/>
        <v>0</v>
      </c>
      <c r="P1222" s="13">
        <f t="shared" ca="1" si="349"/>
        <v>0</v>
      </c>
      <c r="Q1222" s="20">
        <f t="shared" si="350"/>
        <v>0</v>
      </c>
      <c r="R1222" s="13">
        <f t="shared" si="356"/>
        <v>0</v>
      </c>
      <c r="S1222" s="4" t="str">
        <f t="shared" si="351"/>
        <v>J=</v>
      </c>
      <c r="T1222" s="34">
        <f t="shared" si="352"/>
        <v>45336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42">
        <f t="shared" si="353"/>
        <v>45273</v>
      </c>
      <c r="B1223" s="72">
        <f t="shared" ca="1" si="339"/>
        <v>0</v>
      </c>
      <c r="C1223" s="6">
        <f t="shared" si="340"/>
        <v>0</v>
      </c>
      <c r="D1223" s="12">
        <f ca="1">IF(A1223&lt;$B$1,VLOOKUP(A1223,[1]DI!$A$4:$B$15000,2,FALSE),0)</f>
        <v>0.1215</v>
      </c>
      <c r="E1223" s="13">
        <f t="shared" ca="1" si="341"/>
        <v>1.00045513</v>
      </c>
      <c r="F1223" s="13">
        <f ca="1">(TRUNC(PRODUCT($E$12:$E1222),16))</f>
        <v>1.3288932890987599</v>
      </c>
      <c r="G1223" s="13">
        <f t="shared" ca="1" si="342"/>
        <v>1.2777699773318001</v>
      </c>
      <c r="H1223" s="13">
        <f t="shared" ca="1" si="343"/>
        <v>1.04000979</v>
      </c>
      <c r="I1223" s="12">
        <f t="shared" si="354"/>
        <v>1.7500000000000002E-2</v>
      </c>
      <c r="J1223" s="34">
        <f t="shared" si="344"/>
        <v>45152</v>
      </c>
      <c r="K1223" s="2">
        <f t="shared" si="355"/>
        <v>83</v>
      </c>
      <c r="L1223" s="17">
        <f t="shared" si="345"/>
        <v>83</v>
      </c>
      <c r="M1223" s="11">
        <f t="shared" si="346"/>
        <v>1.005730392</v>
      </c>
      <c r="N1223" s="11">
        <f t="shared" ca="1" si="347"/>
        <v>1.045969454</v>
      </c>
      <c r="O1223" s="17">
        <f t="shared" si="348"/>
        <v>0</v>
      </c>
      <c r="P1223" s="13">
        <f t="shared" ca="1" si="349"/>
        <v>0</v>
      </c>
      <c r="Q1223" s="20">
        <f t="shared" si="350"/>
        <v>0</v>
      </c>
      <c r="R1223" s="13">
        <f t="shared" si="356"/>
        <v>0</v>
      </c>
      <c r="S1223" s="4" t="str">
        <f t="shared" si="351"/>
        <v>J=</v>
      </c>
      <c r="T1223" s="34">
        <f t="shared" si="352"/>
        <v>45336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42">
        <f t="shared" si="353"/>
        <v>45274</v>
      </c>
      <c r="B1224" s="72">
        <f t="shared" ca="1" si="339"/>
        <v>0</v>
      </c>
      <c r="C1224" s="6">
        <f t="shared" si="340"/>
        <v>0</v>
      </c>
      <c r="D1224" s="12">
        <f ca="1">IF(A1224&lt;$B$1,VLOOKUP(A1224,[1]DI!$A$4:$B$15000,2,FALSE),0)</f>
        <v>0.11650000000000001</v>
      </c>
      <c r="E1224" s="13">
        <f t="shared" ca="1" si="341"/>
        <v>1.0004373900000001</v>
      </c>
      <c r="F1224" s="13">
        <f ca="1">(TRUNC(PRODUCT($E$12:$E1223),16))</f>
        <v>1.3294981083014199</v>
      </c>
      <c r="G1224" s="13">
        <f t="shared" ca="1" si="342"/>
        <v>1.2777699773318001</v>
      </c>
      <c r="H1224" s="13">
        <f t="shared" ca="1" si="343"/>
        <v>1.0404831299999999</v>
      </c>
      <c r="I1224" s="12">
        <f t="shared" si="354"/>
        <v>1.7500000000000002E-2</v>
      </c>
      <c r="J1224" s="34">
        <f t="shared" si="344"/>
        <v>45152</v>
      </c>
      <c r="K1224" s="2">
        <f t="shared" si="355"/>
        <v>84</v>
      </c>
      <c r="L1224" s="17">
        <f t="shared" si="345"/>
        <v>84</v>
      </c>
      <c r="M1224" s="11">
        <f t="shared" si="346"/>
        <v>1.0057996330000001</v>
      </c>
      <c r="N1224" s="11">
        <f t="shared" ca="1" si="347"/>
        <v>1.0465175499999999</v>
      </c>
      <c r="O1224" s="17">
        <f t="shared" si="348"/>
        <v>0</v>
      </c>
      <c r="P1224" s="13">
        <f t="shared" ca="1" si="349"/>
        <v>0</v>
      </c>
      <c r="Q1224" s="20">
        <f t="shared" si="350"/>
        <v>0</v>
      </c>
      <c r="R1224" s="13">
        <f t="shared" si="356"/>
        <v>0</v>
      </c>
      <c r="S1224" s="4" t="str">
        <f t="shared" si="351"/>
        <v>J=</v>
      </c>
      <c r="T1224" s="34">
        <f t="shared" si="352"/>
        <v>45336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42">
        <f t="shared" si="353"/>
        <v>45275</v>
      </c>
      <c r="B1225" s="72">
        <f t="shared" ca="1" si="339"/>
        <v>0</v>
      </c>
      <c r="C1225" s="6">
        <f t="shared" si="340"/>
        <v>0</v>
      </c>
      <c r="D1225" s="12">
        <f ca="1">IF(A1225&lt;$B$1,VLOOKUP(A1225,[1]DI!$A$4:$B$15000,2,FALSE),0)</f>
        <v>0.11650000000000001</v>
      </c>
      <c r="E1225" s="13">
        <f t="shared" ca="1" si="341"/>
        <v>1.0004373900000001</v>
      </c>
      <c r="F1225" s="13">
        <f ca="1">(TRUNC(PRODUCT($E$12:$E1224),16))</f>
        <v>1.3300796174790099</v>
      </c>
      <c r="G1225" s="13">
        <f t="shared" ca="1" si="342"/>
        <v>1.2777699773318001</v>
      </c>
      <c r="H1225" s="13">
        <f t="shared" ca="1" si="343"/>
        <v>1.0409382300000001</v>
      </c>
      <c r="I1225" s="12">
        <f t="shared" si="354"/>
        <v>1.7500000000000002E-2</v>
      </c>
      <c r="J1225" s="34">
        <f t="shared" si="344"/>
        <v>45152</v>
      </c>
      <c r="K1225" s="2">
        <f t="shared" si="355"/>
        <v>85</v>
      </c>
      <c r="L1225" s="17">
        <f t="shared" si="345"/>
        <v>85</v>
      </c>
      <c r="M1225" s="11">
        <f t="shared" si="346"/>
        <v>1.005868878</v>
      </c>
      <c r="N1225" s="11">
        <f t="shared" ca="1" si="347"/>
        <v>1.047047369</v>
      </c>
      <c r="O1225" s="17">
        <f t="shared" si="348"/>
        <v>0</v>
      </c>
      <c r="P1225" s="13">
        <f t="shared" ca="1" si="349"/>
        <v>0</v>
      </c>
      <c r="Q1225" s="20">
        <f t="shared" si="350"/>
        <v>0</v>
      </c>
      <c r="R1225" s="13">
        <f t="shared" si="356"/>
        <v>0</v>
      </c>
      <c r="S1225" s="4" t="str">
        <f t="shared" si="351"/>
        <v>J=</v>
      </c>
      <c r="T1225" s="34">
        <f t="shared" si="352"/>
        <v>45336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42">
        <f t="shared" si="353"/>
        <v>45276</v>
      </c>
      <c r="B1226" s="72">
        <f t="shared" ca="1" si="339"/>
        <v>0</v>
      </c>
      <c r="C1226" s="6">
        <f t="shared" si="340"/>
        <v>0</v>
      </c>
      <c r="D1226" s="12">
        <f ca="1">IF(A1226&lt;$B$1,VLOOKUP(A1226,[1]DI!$A$4:$B$15000,2,FALSE),0)</f>
        <v>0</v>
      </c>
      <c r="E1226" s="13">
        <f t="shared" ca="1" si="341"/>
        <v>1</v>
      </c>
      <c r="F1226" s="13">
        <f ca="1">(TRUNC(PRODUCT($E$12:$E1225),16))</f>
        <v>1.3306613810029</v>
      </c>
      <c r="G1226" s="13">
        <f t="shared" ca="1" si="342"/>
        <v>1.2777699773318001</v>
      </c>
      <c r="H1226" s="13">
        <f t="shared" ca="1" si="343"/>
        <v>1.0413935299999999</v>
      </c>
      <c r="I1226" s="12">
        <f t="shared" si="354"/>
        <v>1.7500000000000002E-2</v>
      </c>
      <c r="J1226" s="34">
        <f t="shared" si="344"/>
        <v>45152</v>
      </c>
      <c r="K1226" s="2">
        <f t="shared" si="355"/>
        <v>85</v>
      </c>
      <c r="L1226" s="17">
        <f t="shared" si="345"/>
        <v>86</v>
      </c>
      <c r="M1226" s="11">
        <f t="shared" si="346"/>
        <v>1.0059381279999999</v>
      </c>
      <c r="N1226" s="11">
        <f t="shared" ca="1" si="347"/>
        <v>1.0475774579999999</v>
      </c>
      <c r="O1226" s="17">
        <f t="shared" si="348"/>
        <v>0</v>
      </c>
      <c r="P1226" s="13">
        <f t="shared" ca="1" si="349"/>
        <v>0</v>
      </c>
      <c r="Q1226" s="20">
        <f t="shared" si="350"/>
        <v>0</v>
      </c>
      <c r="R1226" s="13">
        <f t="shared" si="356"/>
        <v>0</v>
      </c>
      <c r="S1226" s="4" t="str">
        <f t="shared" si="351"/>
        <v>J=</v>
      </c>
      <c r="T1226" s="34">
        <f t="shared" si="352"/>
        <v>45336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42">
        <f t="shared" si="353"/>
        <v>45277</v>
      </c>
      <c r="B1227" s="72">
        <f t="shared" ca="1" si="339"/>
        <v>0</v>
      </c>
      <c r="C1227" s="6">
        <f t="shared" si="340"/>
        <v>0</v>
      </c>
      <c r="D1227" s="12">
        <f ca="1">IF(A1227&lt;$B$1,VLOOKUP(A1227,[1]DI!$A$4:$B$15000,2,FALSE),0)</f>
        <v>0</v>
      </c>
      <c r="E1227" s="13">
        <f t="shared" ca="1" si="341"/>
        <v>1</v>
      </c>
      <c r="F1227" s="13">
        <f ca="1">(TRUNC(PRODUCT($E$12:$E1226),16))</f>
        <v>1.3306613810029</v>
      </c>
      <c r="G1227" s="13">
        <f t="shared" ca="1" si="342"/>
        <v>1.2777699773318001</v>
      </c>
      <c r="H1227" s="13">
        <f t="shared" ca="1" si="343"/>
        <v>1.0413935299999999</v>
      </c>
      <c r="I1227" s="12">
        <f t="shared" si="354"/>
        <v>1.7500000000000002E-2</v>
      </c>
      <c r="J1227" s="34">
        <f t="shared" si="344"/>
        <v>45152</v>
      </c>
      <c r="K1227" s="2">
        <f t="shared" si="355"/>
        <v>85</v>
      </c>
      <c r="L1227" s="17">
        <f t="shared" si="345"/>
        <v>86</v>
      </c>
      <c r="M1227" s="11">
        <f t="shared" si="346"/>
        <v>1.0059381279999999</v>
      </c>
      <c r="N1227" s="11">
        <f t="shared" ca="1" si="347"/>
        <v>1.0475774579999999</v>
      </c>
      <c r="O1227" s="17">
        <f t="shared" si="348"/>
        <v>0</v>
      </c>
      <c r="P1227" s="13">
        <f t="shared" ca="1" si="349"/>
        <v>0</v>
      </c>
      <c r="Q1227" s="20">
        <f t="shared" si="350"/>
        <v>0</v>
      </c>
      <c r="R1227" s="13">
        <f t="shared" si="356"/>
        <v>0</v>
      </c>
      <c r="S1227" s="4" t="str">
        <f t="shared" si="351"/>
        <v>J=</v>
      </c>
      <c r="T1227" s="34">
        <f t="shared" si="352"/>
        <v>45336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42">
        <f t="shared" si="353"/>
        <v>45278</v>
      </c>
      <c r="B1228" s="72">
        <f t="shared" ref="B1228:B1291" ca="1" si="357">IF(A1228&lt;=TODAY(),C1228+P1228,IF(AND(A1228&gt;TODAY(),A1228&lt;=$B$1),IF(VLOOKUP(TODAY(),$A$10:$D$5000,4,FALSE)=0,"n.d",C1228+P1228),"n.d"))</f>
        <v>0</v>
      </c>
      <c r="C1228" s="6">
        <f t="shared" ref="C1228:C1291" si="358">(C1227-R1227)</f>
        <v>0</v>
      </c>
      <c r="D1228" s="12">
        <f ca="1">IF(A1228&lt;$B$1,VLOOKUP(A1228,[1]DI!$A$4:$B$15000,2,FALSE),0)</f>
        <v>0.11650000000000001</v>
      </c>
      <c r="E1228" s="13">
        <f t="shared" ref="E1228:E1291" ca="1" si="359">ROUND(((1+D1228)^(1/252)),8)</f>
        <v>1.0004373900000001</v>
      </c>
      <c r="F1228" s="13">
        <f ca="1">(TRUNC(PRODUCT($E$12:$E1227),16))</f>
        <v>1.3306613810029</v>
      </c>
      <c r="G1228" s="13">
        <f t="shared" ref="G1228:G1291" ca="1" si="360">IF(O1227&gt;0,F1227,G1227)</f>
        <v>1.2777699773318001</v>
      </c>
      <c r="H1228" s="13">
        <f t="shared" ref="H1228:H1291" ca="1" si="361">ROUND(F1228/G1228,8)</f>
        <v>1.0413935299999999</v>
      </c>
      <c r="I1228" s="12">
        <f t="shared" si="354"/>
        <v>1.7500000000000002E-2</v>
      </c>
      <c r="J1228" s="34">
        <f t="shared" ref="J1228:J1291" si="362">IF(O1227&gt;0,VLOOKUP(O1227,W$12:AG$150,2),J1227)</f>
        <v>45152</v>
      </c>
      <c r="K1228" s="2">
        <f t="shared" si="355"/>
        <v>86</v>
      </c>
      <c r="L1228" s="17">
        <f t="shared" ref="L1228:L1291" si="363">IF(AND(K1228=1,K1227=1),1,IF(K1228&gt;0,IF(K1228=K1227,K1228+1,K1228),0))</f>
        <v>86</v>
      </c>
      <c r="M1228" s="11">
        <f t="shared" ref="M1228:M1291" si="364">ROUND((I1228+1)^(L1228/252),9)</f>
        <v>1.0059381279999999</v>
      </c>
      <c r="N1228" s="11">
        <f t="shared" ref="N1228:N1291" ca="1" si="365">ROUND(H1228*M1228,9)</f>
        <v>1.0475774579999999</v>
      </c>
      <c r="O1228" s="17">
        <f t="shared" ref="O1228:O1291" si="366">IF(VLOOKUP(A1228,X$12:AE$150,8)=VLOOKUP(A1227,X$12:AE$150,8),0,VLOOKUP(A1228,X$12:AE$150,8))</f>
        <v>0</v>
      </c>
      <c r="P1228" s="13">
        <f t="shared" ref="P1228:P1291" ca="1" si="367">TRUNC(((N1228-1)*C1228),8)</f>
        <v>0</v>
      </c>
      <c r="Q1228" s="20">
        <f t="shared" ref="Q1228:Q1291" si="368">IF($O1228&gt;0,VLOOKUP($O1228,$W$12:$AC$29,7),0)</f>
        <v>0</v>
      </c>
      <c r="R1228" s="13">
        <f t="shared" si="356"/>
        <v>0</v>
      </c>
      <c r="S1228" s="4" t="str">
        <f t="shared" ref="S1228:S1291" si="369">IF(O1227&gt;0,VLOOKUP(O1227,W$12:AG$150,10),S1227)</f>
        <v>J=</v>
      </c>
      <c r="T1228" s="34">
        <f t="shared" ref="T1228:T1291" si="370">IF(O1227&gt;0,VLOOKUP(O1227,W$12:AG$150,11),T1227)</f>
        <v>45336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42">
        <f t="shared" ref="A1229:A1292" si="371">(A1228+1)</f>
        <v>45279</v>
      </c>
      <c r="B1229" s="72">
        <f t="shared" ca="1" si="357"/>
        <v>0</v>
      </c>
      <c r="C1229" s="6">
        <f t="shared" si="358"/>
        <v>0</v>
      </c>
      <c r="D1229" s="12">
        <f ca="1">IF(A1229&lt;$B$1,VLOOKUP(A1229,[1]DI!$A$4:$B$15000,2,FALSE),0)</f>
        <v>0.11650000000000001</v>
      </c>
      <c r="E1229" s="13">
        <f t="shared" ca="1" si="359"/>
        <v>1.0004373900000001</v>
      </c>
      <c r="F1229" s="13">
        <f ca="1">(TRUNC(PRODUCT($E$12:$E1228),16))</f>
        <v>1.33124339898434</v>
      </c>
      <c r="G1229" s="13">
        <f t="shared" ca="1" si="360"/>
        <v>1.2777699773318001</v>
      </c>
      <c r="H1229" s="13">
        <f t="shared" ca="1" si="361"/>
        <v>1.0418490199999999</v>
      </c>
      <c r="I1229" s="12">
        <f t="shared" ref="I1229:I1292" si="372">I1228</f>
        <v>1.7500000000000002E-2</v>
      </c>
      <c r="J1229" s="34">
        <f t="shared" si="362"/>
        <v>45152</v>
      </c>
      <c r="K1229" s="2">
        <f t="shared" ref="K1229:K1292" si="373">IF(A1229&gt;J1229,IF(NETWORKDAYS(J1229,A1229,$W$31:$W$544)-1=0,1,NETWORKDAYS(J1229,A1229,$W$31:$W$544)-1),0)</f>
        <v>87</v>
      </c>
      <c r="L1229" s="17">
        <f t="shared" si="363"/>
        <v>87</v>
      </c>
      <c r="M1229" s="11">
        <f t="shared" si="364"/>
        <v>1.006007383</v>
      </c>
      <c r="N1229" s="11">
        <f t="shared" ca="1" si="365"/>
        <v>1.048107806</v>
      </c>
      <c r="O1229" s="17">
        <f t="shared" si="366"/>
        <v>0</v>
      </c>
      <c r="P1229" s="13">
        <f t="shared" ca="1" si="367"/>
        <v>0</v>
      </c>
      <c r="Q1229" s="20">
        <f t="shared" si="368"/>
        <v>0</v>
      </c>
      <c r="R1229" s="13">
        <f t="shared" ref="R1229:R1292" si="374">IF(Q1229&gt;0,TRUNC(Q1229*C1229,8),0)</f>
        <v>0</v>
      </c>
      <c r="S1229" s="4" t="str">
        <f t="shared" si="369"/>
        <v>J=</v>
      </c>
      <c r="T1229" s="34">
        <f t="shared" si="370"/>
        <v>45336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42">
        <f t="shared" si="371"/>
        <v>45280</v>
      </c>
      <c r="B1230" s="72">
        <f t="shared" ca="1" si="357"/>
        <v>0</v>
      </c>
      <c r="C1230" s="6">
        <f t="shared" si="358"/>
        <v>0</v>
      </c>
      <c r="D1230" s="12">
        <f ca="1">IF(A1230&lt;$B$1,VLOOKUP(A1230,[1]DI!$A$4:$B$15000,2,FALSE),0)</f>
        <v>0.11650000000000001</v>
      </c>
      <c r="E1230" s="13">
        <f t="shared" ca="1" si="359"/>
        <v>1.0004373900000001</v>
      </c>
      <c r="F1230" s="13">
        <f ca="1">(TRUNC(PRODUCT($E$12:$E1229),16))</f>
        <v>1.3318256715346199</v>
      </c>
      <c r="G1230" s="13">
        <f t="shared" ca="1" si="360"/>
        <v>1.2777699773318001</v>
      </c>
      <c r="H1230" s="13">
        <f t="shared" ca="1" si="361"/>
        <v>1.04230471</v>
      </c>
      <c r="I1230" s="12">
        <f t="shared" si="372"/>
        <v>1.7500000000000002E-2</v>
      </c>
      <c r="J1230" s="34">
        <f t="shared" si="362"/>
        <v>45152</v>
      </c>
      <c r="K1230" s="2">
        <f t="shared" si="373"/>
        <v>88</v>
      </c>
      <c r="L1230" s="17">
        <f t="shared" si="363"/>
        <v>88</v>
      </c>
      <c r="M1230" s="11">
        <f t="shared" si="364"/>
        <v>1.0060766430000001</v>
      </c>
      <c r="N1230" s="11">
        <f t="shared" ca="1" si="365"/>
        <v>1.048638424</v>
      </c>
      <c r="O1230" s="17">
        <f t="shared" si="366"/>
        <v>0</v>
      </c>
      <c r="P1230" s="13">
        <f t="shared" ca="1" si="367"/>
        <v>0</v>
      </c>
      <c r="Q1230" s="20">
        <f t="shared" si="368"/>
        <v>0</v>
      </c>
      <c r="R1230" s="13">
        <f t="shared" si="374"/>
        <v>0</v>
      </c>
      <c r="S1230" s="4" t="str">
        <f t="shared" si="369"/>
        <v>J=</v>
      </c>
      <c r="T1230" s="34">
        <f t="shared" si="370"/>
        <v>45336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42">
        <f t="shared" si="371"/>
        <v>45281</v>
      </c>
      <c r="B1231" s="72">
        <f t="shared" ca="1" si="357"/>
        <v>0</v>
      </c>
      <c r="C1231" s="6">
        <f t="shared" si="358"/>
        <v>0</v>
      </c>
      <c r="D1231" s="12">
        <f ca="1">IF(A1231&lt;$B$1,VLOOKUP(A1231,[1]DI!$A$4:$B$15000,2,FALSE),0)</f>
        <v>0.11650000000000001</v>
      </c>
      <c r="E1231" s="13">
        <f t="shared" ca="1" si="359"/>
        <v>1.0004373900000001</v>
      </c>
      <c r="F1231" s="13">
        <f ca="1">(TRUNC(PRODUCT($E$12:$E1230),16))</f>
        <v>1.33240819876509</v>
      </c>
      <c r="G1231" s="13">
        <f t="shared" ca="1" si="360"/>
        <v>1.2777699773318001</v>
      </c>
      <c r="H1231" s="13">
        <f t="shared" ca="1" si="361"/>
        <v>1.04276061</v>
      </c>
      <c r="I1231" s="12">
        <f t="shared" si="372"/>
        <v>1.7500000000000002E-2</v>
      </c>
      <c r="J1231" s="34">
        <f t="shared" si="362"/>
        <v>45152</v>
      </c>
      <c r="K1231" s="2">
        <f t="shared" si="373"/>
        <v>89</v>
      </c>
      <c r="L1231" s="17">
        <f t="shared" si="363"/>
        <v>89</v>
      </c>
      <c r="M1231" s="11">
        <f t="shared" si="364"/>
        <v>1.0061459079999999</v>
      </c>
      <c r="N1231" s="11">
        <f t="shared" ca="1" si="365"/>
        <v>1.0491693209999999</v>
      </c>
      <c r="O1231" s="17">
        <f t="shared" si="366"/>
        <v>0</v>
      </c>
      <c r="P1231" s="13">
        <f t="shared" ca="1" si="367"/>
        <v>0</v>
      </c>
      <c r="Q1231" s="20">
        <f t="shared" si="368"/>
        <v>0</v>
      </c>
      <c r="R1231" s="13">
        <f t="shared" si="374"/>
        <v>0</v>
      </c>
      <c r="S1231" s="4" t="str">
        <f t="shared" si="369"/>
        <v>J=</v>
      </c>
      <c r="T1231" s="34">
        <f t="shared" si="370"/>
        <v>45336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42">
        <f t="shared" si="371"/>
        <v>45282</v>
      </c>
      <c r="B1232" s="72">
        <f t="shared" ca="1" si="357"/>
        <v>0</v>
      </c>
      <c r="C1232" s="6">
        <f t="shared" si="358"/>
        <v>0</v>
      </c>
      <c r="D1232" s="12">
        <f ca="1">IF(A1232&lt;$B$1,VLOOKUP(A1232,[1]DI!$A$4:$B$15000,2,FALSE),0)</f>
        <v>0.11650000000000001</v>
      </c>
      <c r="E1232" s="13">
        <f t="shared" ca="1" si="359"/>
        <v>1.0004373900000001</v>
      </c>
      <c r="F1232" s="13">
        <f ca="1">(TRUNC(PRODUCT($E$12:$E1231),16))</f>
        <v>1.3329909807871501</v>
      </c>
      <c r="G1232" s="13">
        <f t="shared" ca="1" si="360"/>
        <v>1.2777699773318001</v>
      </c>
      <c r="H1232" s="13">
        <f t="shared" ca="1" si="361"/>
        <v>1.0432167000000001</v>
      </c>
      <c r="I1232" s="12">
        <f t="shared" si="372"/>
        <v>1.7500000000000002E-2</v>
      </c>
      <c r="J1232" s="34">
        <f t="shared" si="362"/>
        <v>45152</v>
      </c>
      <c r="K1232" s="2">
        <f t="shared" si="373"/>
        <v>90</v>
      </c>
      <c r="L1232" s="17">
        <f t="shared" si="363"/>
        <v>90</v>
      </c>
      <c r="M1232" s="11">
        <f t="shared" si="364"/>
        <v>1.0062151770000001</v>
      </c>
      <c r="N1232" s="11">
        <f t="shared" ca="1" si="365"/>
        <v>1.0497004759999999</v>
      </c>
      <c r="O1232" s="17">
        <f t="shared" si="366"/>
        <v>0</v>
      </c>
      <c r="P1232" s="13">
        <f t="shared" ca="1" si="367"/>
        <v>0</v>
      </c>
      <c r="Q1232" s="20">
        <f t="shared" si="368"/>
        <v>0</v>
      </c>
      <c r="R1232" s="13">
        <f t="shared" si="374"/>
        <v>0</v>
      </c>
      <c r="S1232" s="4" t="str">
        <f t="shared" si="369"/>
        <v>J=</v>
      </c>
      <c r="T1232" s="34">
        <f t="shared" si="370"/>
        <v>45336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42">
        <f t="shared" si="371"/>
        <v>45283</v>
      </c>
      <c r="B1233" s="72">
        <f t="shared" ca="1" si="357"/>
        <v>0</v>
      </c>
      <c r="C1233" s="6">
        <f t="shared" si="358"/>
        <v>0</v>
      </c>
      <c r="D1233" s="12">
        <f ca="1">IF(A1233&lt;$B$1,VLOOKUP(A1233,[1]DI!$A$4:$B$15000,2,FALSE),0)</f>
        <v>0</v>
      </c>
      <c r="E1233" s="13">
        <f t="shared" ca="1" si="359"/>
        <v>1</v>
      </c>
      <c r="F1233" s="13">
        <f ca="1">(TRUNC(PRODUCT($E$12:$E1232),16))</f>
        <v>1.3335740177122399</v>
      </c>
      <c r="G1233" s="13">
        <f t="shared" ca="1" si="360"/>
        <v>1.2777699773318001</v>
      </c>
      <c r="H1233" s="13">
        <f t="shared" ca="1" si="361"/>
        <v>1.0436729899999999</v>
      </c>
      <c r="I1233" s="12">
        <f t="shared" si="372"/>
        <v>1.7500000000000002E-2</v>
      </c>
      <c r="J1233" s="34">
        <f t="shared" si="362"/>
        <v>45152</v>
      </c>
      <c r="K1233" s="2">
        <f t="shared" si="373"/>
        <v>90</v>
      </c>
      <c r="L1233" s="17">
        <f t="shared" si="363"/>
        <v>91</v>
      </c>
      <c r="M1233" s="11">
        <f t="shared" si="364"/>
        <v>1.006284451</v>
      </c>
      <c r="N1233" s="11">
        <f t="shared" ca="1" si="365"/>
        <v>1.0502319019999999</v>
      </c>
      <c r="O1233" s="17">
        <f t="shared" si="366"/>
        <v>0</v>
      </c>
      <c r="P1233" s="13">
        <f t="shared" ca="1" si="367"/>
        <v>0</v>
      </c>
      <c r="Q1233" s="20">
        <f t="shared" si="368"/>
        <v>0</v>
      </c>
      <c r="R1233" s="13">
        <f t="shared" si="374"/>
        <v>0</v>
      </c>
      <c r="S1233" s="4" t="str">
        <f t="shared" si="369"/>
        <v>J=</v>
      </c>
      <c r="T1233" s="34">
        <f t="shared" si="370"/>
        <v>45336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42">
        <f t="shared" si="371"/>
        <v>45284</v>
      </c>
      <c r="B1234" s="72">
        <f t="shared" ca="1" si="357"/>
        <v>0</v>
      </c>
      <c r="C1234" s="6">
        <f t="shared" si="358"/>
        <v>0</v>
      </c>
      <c r="D1234" s="12">
        <f ca="1">IF(A1234&lt;$B$1,VLOOKUP(A1234,[1]DI!$A$4:$B$15000,2,FALSE),0)</f>
        <v>0</v>
      </c>
      <c r="E1234" s="13">
        <f t="shared" ca="1" si="359"/>
        <v>1</v>
      </c>
      <c r="F1234" s="13">
        <f ca="1">(TRUNC(PRODUCT($E$12:$E1233),16))</f>
        <v>1.3335740177122399</v>
      </c>
      <c r="G1234" s="13">
        <f t="shared" ca="1" si="360"/>
        <v>1.2777699773318001</v>
      </c>
      <c r="H1234" s="13">
        <f t="shared" ca="1" si="361"/>
        <v>1.0436729899999999</v>
      </c>
      <c r="I1234" s="12">
        <f t="shared" si="372"/>
        <v>1.7500000000000002E-2</v>
      </c>
      <c r="J1234" s="34">
        <f t="shared" si="362"/>
        <v>45152</v>
      </c>
      <c r="K1234" s="2">
        <f t="shared" si="373"/>
        <v>90</v>
      </c>
      <c r="L1234" s="17">
        <f t="shared" si="363"/>
        <v>91</v>
      </c>
      <c r="M1234" s="11">
        <f t="shared" si="364"/>
        <v>1.006284451</v>
      </c>
      <c r="N1234" s="11">
        <f t="shared" ca="1" si="365"/>
        <v>1.0502319019999999</v>
      </c>
      <c r="O1234" s="17">
        <f t="shared" si="366"/>
        <v>0</v>
      </c>
      <c r="P1234" s="13">
        <f t="shared" ca="1" si="367"/>
        <v>0</v>
      </c>
      <c r="Q1234" s="20">
        <f t="shared" si="368"/>
        <v>0</v>
      </c>
      <c r="R1234" s="13">
        <f t="shared" si="374"/>
        <v>0</v>
      </c>
      <c r="S1234" s="4" t="str">
        <f t="shared" si="369"/>
        <v>J=</v>
      </c>
      <c r="T1234" s="34">
        <f t="shared" si="370"/>
        <v>45336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42">
        <f t="shared" si="371"/>
        <v>45285</v>
      </c>
      <c r="B1235" s="72">
        <f t="shared" ca="1" si="357"/>
        <v>0</v>
      </c>
      <c r="C1235" s="6">
        <f t="shared" si="358"/>
        <v>0</v>
      </c>
      <c r="D1235" s="12">
        <f ca="1">IF(A1235&lt;$B$1,VLOOKUP(A1235,[1]DI!$A$4:$B$15000,2,FALSE),0)</f>
        <v>0</v>
      </c>
      <c r="E1235" s="13">
        <f t="shared" ca="1" si="359"/>
        <v>1</v>
      </c>
      <c r="F1235" s="13">
        <f ca="1">(TRUNC(PRODUCT($E$12:$E1234),16))</f>
        <v>1.3335740177122399</v>
      </c>
      <c r="G1235" s="13">
        <f t="shared" ca="1" si="360"/>
        <v>1.2777699773318001</v>
      </c>
      <c r="H1235" s="13">
        <f t="shared" ca="1" si="361"/>
        <v>1.0436729899999999</v>
      </c>
      <c r="I1235" s="12">
        <f t="shared" si="372"/>
        <v>1.7500000000000002E-2</v>
      </c>
      <c r="J1235" s="34">
        <f t="shared" si="362"/>
        <v>45152</v>
      </c>
      <c r="K1235" s="2">
        <f t="shared" si="373"/>
        <v>90</v>
      </c>
      <c r="L1235" s="17">
        <f t="shared" si="363"/>
        <v>91</v>
      </c>
      <c r="M1235" s="11">
        <f t="shared" si="364"/>
        <v>1.006284451</v>
      </c>
      <c r="N1235" s="11">
        <f t="shared" ca="1" si="365"/>
        <v>1.0502319019999999</v>
      </c>
      <c r="O1235" s="17">
        <f t="shared" si="366"/>
        <v>0</v>
      </c>
      <c r="P1235" s="13">
        <f t="shared" ca="1" si="367"/>
        <v>0</v>
      </c>
      <c r="Q1235" s="20">
        <f t="shared" si="368"/>
        <v>0</v>
      </c>
      <c r="R1235" s="13">
        <f t="shared" si="374"/>
        <v>0</v>
      </c>
      <c r="S1235" s="4" t="str">
        <f t="shared" si="369"/>
        <v>J=</v>
      </c>
      <c r="T1235" s="34">
        <f t="shared" si="370"/>
        <v>45336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42">
        <f t="shared" si="371"/>
        <v>45286</v>
      </c>
      <c r="B1236" s="72">
        <f t="shared" ca="1" si="357"/>
        <v>0</v>
      </c>
      <c r="C1236" s="6">
        <f t="shared" si="358"/>
        <v>0</v>
      </c>
      <c r="D1236" s="12">
        <f ca="1">IF(A1236&lt;$B$1,VLOOKUP(A1236,[1]DI!$A$4:$B$15000,2,FALSE),0)</f>
        <v>0.11650000000000001</v>
      </c>
      <c r="E1236" s="13">
        <f t="shared" ca="1" si="359"/>
        <v>1.0004373900000001</v>
      </c>
      <c r="F1236" s="13">
        <f ca="1">(TRUNC(PRODUCT($E$12:$E1235),16))</f>
        <v>1.3335740177122399</v>
      </c>
      <c r="G1236" s="13">
        <f t="shared" ca="1" si="360"/>
        <v>1.2777699773318001</v>
      </c>
      <c r="H1236" s="13">
        <f t="shared" ca="1" si="361"/>
        <v>1.0436729899999999</v>
      </c>
      <c r="I1236" s="12">
        <f t="shared" si="372"/>
        <v>1.7500000000000002E-2</v>
      </c>
      <c r="J1236" s="34">
        <f t="shared" si="362"/>
        <v>45152</v>
      </c>
      <c r="K1236" s="2">
        <f t="shared" si="373"/>
        <v>91</v>
      </c>
      <c r="L1236" s="17">
        <f t="shared" si="363"/>
        <v>91</v>
      </c>
      <c r="M1236" s="11">
        <f t="shared" si="364"/>
        <v>1.006284451</v>
      </c>
      <c r="N1236" s="11">
        <f t="shared" ca="1" si="365"/>
        <v>1.0502319019999999</v>
      </c>
      <c r="O1236" s="17">
        <f t="shared" si="366"/>
        <v>0</v>
      </c>
      <c r="P1236" s="13">
        <f t="shared" ca="1" si="367"/>
        <v>0</v>
      </c>
      <c r="Q1236" s="20">
        <f t="shared" si="368"/>
        <v>0</v>
      </c>
      <c r="R1236" s="13">
        <f t="shared" si="374"/>
        <v>0</v>
      </c>
      <c r="S1236" s="4" t="str">
        <f t="shared" si="369"/>
        <v>J=</v>
      </c>
      <c r="T1236" s="34">
        <f t="shared" si="370"/>
        <v>45336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42">
        <f t="shared" si="371"/>
        <v>45287</v>
      </c>
      <c r="B1237" s="72">
        <f t="shared" ca="1" si="357"/>
        <v>0</v>
      </c>
      <c r="C1237" s="6">
        <f t="shared" si="358"/>
        <v>0</v>
      </c>
      <c r="D1237" s="12">
        <f ca="1">IF(A1237&lt;$B$1,VLOOKUP(A1237,[1]DI!$A$4:$B$15000,2,FALSE),0)</f>
        <v>0.11650000000000001</v>
      </c>
      <c r="E1237" s="13">
        <f t="shared" ca="1" si="359"/>
        <v>1.0004373900000001</v>
      </c>
      <c r="F1237" s="13">
        <f ca="1">(TRUNC(PRODUCT($E$12:$E1236),16))</f>
        <v>1.33415730965185</v>
      </c>
      <c r="G1237" s="13">
        <f t="shared" ca="1" si="360"/>
        <v>1.2777699773318001</v>
      </c>
      <c r="H1237" s="13">
        <f t="shared" ca="1" si="361"/>
        <v>1.04412949</v>
      </c>
      <c r="I1237" s="12">
        <f t="shared" si="372"/>
        <v>1.7500000000000002E-2</v>
      </c>
      <c r="J1237" s="34">
        <f t="shared" si="362"/>
        <v>45152</v>
      </c>
      <c r="K1237" s="2">
        <f t="shared" si="373"/>
        <v>92</v>
      </c>
      <c r="L1237" s="17">
        <f t="shared" si="363"/>
        <v>92</v>
      </c>
      <c r="M1237" s="11">
        <f t="shared" si="364"/>
        <v>1.0063537300000001</v>
      </c>
      <c r="N1237" s="11">
        <f t="shared" ca="1" si="365"/>
        <v>1.0507636069999999</v>
      </c>
      <c r="O1237" s="17">
        <f t="shared" si="366"/>
        <v>0</v>
      </c>
      <c r="P1237" s="13">
        <f t="shared" ca="1" si="367"/>
        <v>0</v>
      </c>
      <c r="Q1237" s="20">
        <f t="shared" si="368"/>
        <v>0</v>
      </c>
      <c r="R1237" s="13">
        <f t="shared" si="374"/>
        <v>0</v>
      </c>
      <c r="S1237" s="4" t="str">
        <f t="shared" si="369"/>
        <v>J=</v>
      </c>
      <c r="T1237" s="34">
        <f t="shared" si="370"/>
        <v>45336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42">
        <f t="shared" si="371"/>
        <v>45288</v>
      </c>
      <c r="B1238" s="72">
        <f t="shared" ca="1" si="357"/>
        <v>0</v>
      </c>
      <c r="C1238" s="6">
        <f t="shared" si="358"/>
        <v>0</v>
      </c>
      <c r="D1238" s="12">
        <f ca="1">IF(A1238&lt;$B$1,VLOOKUP(A1238,[1]DI!$A$4:$B$15000,2,FALSE),0)</f>
        <v>0.11650000000000001</v>
      </c>
      <c r="E1238" s="13">
        <f t="shared" ca="1" si="359"/>
        <v>1.0004373900000001</v>
      </c>
      <c r="F1238" s="13">
        <f ca="1">(TRUNC(PRODUCT($E$12:$E1237),16))</f>
        <v>1.3347408567175201</v>
      </c>
      <c r="G1238" s="13">
        <f t="shared" ca="1" si="360"/>
        <v>1.2777699773318001</v>
      </c>
      <c r="H1238" s="13">
        <f t="shared" ca="1" si="361"/>
        <v>1.04458618</v>
      </c>
      <c r="I1238" s="12">
        <f t="shared" si="372"/>
        <v>1.7500000000000002E-2</v>
      </c>
      <c r="J1238" s="34">
        <f t="shared" si="362"/>
        <v>45152</v>
      </c>
      <c r="K1238" s="2">
        <f t="shared" si="373"/>
        <v>93</v>
      </c>
      <c r="L1238" s="17">
        <f t="shared" si="363"/>
        <v>93</v>
      </c>
      <c r="M1238" s="11">
        <f t="shared" si="364"/>
        <v>1.006423013</v>
      </c>
      <c r="N1238" s="11">
        <f t="shared" ca="1" si="365"/>
        <v>1.051295571</v>
      </c>
      <c r="O1238" s="17">
        <f t="shared" si="366"/>
        <v>0</v>
      </c>
      <c r="P1238" s="13">
        <f t="shared" ca="1" si="367"/>
        <v>0</v>
      </c>
      <c r="Q1238" s="20">
        <f t="shared" si="368"/>
        <v>0</v>
      </c>
      <c r="R1238" s="13">
        <f t="shared" si="374"/>
        <v>0</v>
      </c>
      <c r="S1238" s="4" t="str">
        <f t="shared" si="369"/>
        <v>J=</v>
      </c>
      <c r="T1238" s="34">
        <f t="shared" si="370"/>
        <v>45336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42">
        <f t="shared" si="371"/>
        <v>45289</v>
      </c>
      <c r="B1239" s="72">
        <f t="shared" ca="1" si="357"/>
        <v>0</v>
      </c>
      <c r="C1239" s="6">
        <f t="shared" si="358"/>
        <v>0</v>
      </c>
      <c r="D1239" s="12">
        <f ca="1">IF(A1239&lt;$B$1,VLOOKUP(A1239,[1]DI!$A$4:$B$15000,2,FALSE),0)</f>
        <v>0.11650000000000001</v>
      </c>
      <c r="E1239" s="13">
        <f t="shared" ca="1" si="359"/>
        <v>1.0004373900000001</v>
      </c>
      <c r="F1239" s="13">
        <f ca="1">(TRUNC(PRODUCT($E$12:$E1238),16))</f>
        <v>1.3353246590208301</v>
      </c>
      <c r="G1239" s="13">
        <f t="shared" ca="1" si="360"/>
        <v>1.2777699773318001</v>
      </c>
      <c r="H1239" s="13">
        <f t="shared" ca="1" si="361"/>
        <v>1.04504307</v>
      </c>
      <c r="I1239" s="12">
        <f t="shared" si="372"/>
        <v>1.7500000000000002E-2</v>
      </c>
      <c r="J1239" s="34">
        <f t="shared" si="362"/>
        <v>45152</v>
      </c>
      <c r="K1239" s="2">
        <f t="shared" si="373"/>
        <v>94</v>
      </c>
      <c r="L1239" s="17">
        <f t="shared" si="363"/>
        <v>94</v>
      </c>
      <c r="M1239" s="11">
        <f t="shared" si="364"/>
        <v>1.0064923020000001</v>
      </c>
      <c r="N1239" s="11">
        <f t="shared" ca="1" si="365"/>
        <v>1.0518278050000001</v>
      </c>
      <c r="O1239" s="17">
        <f t="shared" si="366"/>
        <v>0</v>
      </c>
      <c r="P1239" s="13">
        <f t="shared" ca="1" si="367"/>
        <v>0</v>
      </c>
      <c r="Q1239" s="20">
        <f t="shared" si="368"/>
        <v>0</v>
      </c>
      <c r="R1239" s="13">
        <f t="shared" si="374"/>
        <v>0</v>
      </c>
      <c r="S1239" s="4" t="str">
        <f t="shared" si="369"/>
        <v>J=</v>
      </c>
      <c r="T1239" s="34">
        <f t="shared" si="370"/>
        <v>45336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42">
        <f t="shared" si="371"/>
        <v>45290</v>
      </c>
      <c r="B1240" s="72">
        <f t="shared" ca="1" si="357"/>
        <v>0</v>
      </c>
      <c r="C1240" s="6">
        <f t="shared" si="358"/>
        <v>0</v>
      </c>
      <c r="D1240" s="12">
        <f ca="1">IF(A1240&lt;$B$1,VLOOKUP(A1240,[1]DI!$A$4:$B$15000,2,FALSE),0)</f>
        <v>0</v>
      </c>
      <c r="E1240" s="13">
        <f t="shared" ca="1" si="359"/>
        <v>1</v>
      </c>
      <c r="F1240" s="13">
        <f ca="1">(TRUNC(PRODUCT($E$12:$E1239),16))</f>
        <v>1.33590871667344</v>
      </c>
      <c r="G1240" s="13">
        <f t="shared" ca="1" si="360"/>
        <v>1.2777699773318001</v>
      </c>
      <c r="H1240" s="13">
        <f t="shared" ca="1" si="361"/>
        <v>1.04550016</v>
      </c>
      <c r="I1240" s="12">
        <f t="shared" si="372"/>
        <v>1.7500000000000002E-2</v>
      </c>
      <c r="J1240" s="34">
        <f t="shared" si="362"/>
        <v>45152</v>
      </c>
      <c r="K1240" s="2">
        <f t="shared" si="373"/>
        <v>94</v>
      </c>
      <c r="L1240" s="17">
        <f t="shared" si="363"/>
        <v>95</v>
      </c>
      <c r="M1240" s="11">
        <f t="shared" si="364"/>
        <v>1.006561595</v>
      </c>
      <c r="N1240" s="11">
        <f t="shared" ca="1" si="365"/>
        <v>1.052360309</v>
      </c>
      <c r="O1240" s="17">
        <f t="shared" si="366"/>
        <v>0</v>
      </c>
      <c r="P1240" s="13">
        <f t="shared" ca="1" si="367"/>
        <v>0</v>
      </c>
      <c r="Q1240" s="20">
        <f t="shared" si="368"/>
        <v>0</v>
      </c>
      <c r="R1240" s="13">
        <f t="shared" si="374"/>
        <v>0</v>
      </c>
      <c r="S1240" s="4" t="str">
        <f t="shared" si="369"/>
        <v>J=</v>
      </c>
      <c r="T1240" s="34">
        <f t="shared" si="370"/>
        <v>45336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42">
        <f t="shared" si="371"/>
        <v>45291</v>
      </c>
      <c r="B1241" s="72">
        <f t="shared" ca="1" si="357"/>
        <v>0</v>
      </c>
      <c r="C1241" s="6">
        <f t="shared" si="358"/>
        <v>0</v>
      </c>
      <c r="D1241" s="12">
        <f ca="1">IF(A1241&lt;$B$1,VLOOKUP(A1241,[1]DI!$A$4:$B$15000,2,FALSE),0)</f>
        <v>0</v>
      </c>
      <c r="E1241" s="13">
        <f t="shared" ca="1" si="359"/>
        <v>1</v>
      </c>
      <c r="F1241" s="13">
        <f ca="1">(TRUNC(PRODUCT($E$12:$E1240),16))</f>
        <v>1.33590871667344</v>
      </c>
      <c r="G1241" s="13">
        <f t="shared" ca="1" si="360"/>
        <v>1.2777699773318001</v>
      </c>
      <c r="H1241" s="13">
        <f t="shared" ca="1" si="361"/>
        <v>1.04550016</v>
      </c>
      <c r="I1241" s="12">
        <f t="shared" si="372"/>
        <v>1.7500000000000002E-2</v>
      </c>
      <c r="J1241" s="34">
        <f t="shared" si="362"/>
        <v>45152</v>
      </c>
      <c r="K1241" s="2">
        <f t="shared" si="373"/>
        <v>94</v>
      </c>
      <c r="L1241" s="17">
        <f t="shared" si="363"/>
        <v>95</v>
      </c>
      <c r="M1241" s="11">
        <f t="shared" si="364"/>
        <v>1.006561595</v>
      </c>
      <c r="N1241" s="11">
        <f t="shared" ca="1" si="365"/>
        <v>1.052360309</v>
      </c>
      <c r="O1241" s="17">
        <f t="shared" si="366"/>
        <v>0</v>
      </c>
      <c r="P1241" s="13">
        <f t="shared" ca="1" si="367"/>
        <v>0</v>
      </c>
      <c r="Q1241" s="20">
        <f t="shared" si="368"/>
        <v>0</v>
      </c>
      <c r="R1241" s="13">
        <f t="shared" si="374"/>
        <v>0</v>
      </c>
      <c r="S1241" s="4" t="str">
        <f t="shared" si="369"/>
        <v>J=</v>
      </c>
      <c r="T1241" s="34">
        <f t="shared" si="370"/>
        <v>45336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42">
        <f t="shared" si="371"/>
        <v>45292</v>
      </c>
      <c r="B1242" s="72">
        <f t="shared" ca="1" si="357"/>
        <v>0</v>
      </c>
      <c r="C1242" s="6">
        <f t="shared" si="358"/>
        <v>0</v>
      </c>
      <c r="D1242" s="12">
        <f ca="1">IF(A1242&lt;$B$1,VLOOKUP(A1242,[1]DI!$A$4:$B$15000,2,FALSE),0)</f>
        <v>0</v>
      </c>
      <c r="E1242" s="13">
        <f t="shared" ca="1" si="359"/>
        <v>1</v>
      </c>
      <c r="F1242" s="13">
        <f ca="1">(TRUNC(PRODUCT($E$12:$E1241),16))</f>
        <v>1.33590871667344</v>
      </c>
      <c r="G1242" s="13">
        <f t="shared" ca="1" si="360"/>
        <v>1.2777699773318001</v>
      </c>
      <c r="H1242" s="13">
        <f t="shared" ca="1" si="361"/>
        <v>1.04550016</v>
      </c>
      <c r="I1242" s="12">
        <f t="shared" si="372"/>
        <v>1.7500000000000002E-2</v>
      </c>
      <c r="J1242" s="34">
        <f t="shared" si="362"/>
        <v>45152</v>
      </c>
      <c r="K1242" s="2">
        <f t="shared" si="373"/>
        <v>94</v>
      </c>
      <c r="L1242" s="17">
        <f t="shared" si="363"/>
        <v>95</v>
      </c>
      <c r="M1242" s="11">
        <f t="shared" si="364"/>
        <v>1.006561595</v>
      </c>
      <c r="N1242" s="11">
        <f t="shared" ca="1" si="365"/>
        <v>1.052360309</v>
      </c>
      <c r="O1242" s="17">
        <f t="shared" si="366"/>
        <v>0</v>
      </c>
      <c r="P1242" s="13">
        <f t="shared" ca="1" si="367"/>
        <v>0</v>
      </c>
      <c r="Q1242" s="20">
        <f t="shared" si="368"/>
        <v>0</v>
      </c>
      <c r="R1242" s="13">
        <f t="shared" si="374"/>
        <v>0</v>
      </c>
      <c r="S1242" s="4" t="str">
        <f t="shared" si="369"/>
        <v>J=</v>
      </c>
      <c r="T1242" s="34">
        <f t="shared" si="370"/>
        <v>45336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42">
        <f t="shared" si="371"/>
        <v>45293</v>
      </c>
      <c r="B1243" s="72">
        <f t="shared" ca="1" si="357"/>
        <v>0</v>
      </c>
      <c r="C1243" s="6">
        <f t="shared" si="358"/>
        <v>0</v>
      </c>
      <c r="D1243" s="12">
        <f ca="1">IF(A1243&lt;$B$1,VLOOKUP(A1243,[1]DI!$A$4:$B$15000,2,FALSE),0)</f>
        <v>0.11650000000000001</v>
      </c>
      <c r="E1243" s="13">
        <f t="shared" ca="1" si="359"/>
        <v>1.0004373900000001</v>
      </c>
      <c r="F1243" s="13">
        <f ca="1">(TRUNC(PRODUCT($E$12:$E1242),16))</f>
        <v>1.33590871667344</v>
      </c>
      <c r="G1243" s="13">
        <f t="shared" ca="1" si="360"/>
        <v>1.2777699773318001</v>
      </c>
      <c r="H1243" s="13">
        <f t="shared" ca="1" si="361"/>
        <v>1.04550016</v>
      </c>
      <c r="I1243" s="12">
        <f t="shared" si="372"/>
        <v>1.7500000000000002E-2</v>
      </c>
      <c r="J1243" s="34">
        <f t="shared" si="362"/>
        <v>45152</v>
      </c>
      <c r="K1243" s="2">
        <f t="shared" si="373"/>
        <v>95</v>
      </c>
      <c r="L1243" s="17">
        <f t="shared" si="363"/>
        <v>95</v>
      </c>
      <c r="M1243" s="11">
        <f t="shared" si="364"/>
        <v>1.006561595</v>
      </c>
      <c r="N1243" s="11">
        <f t="shared" ca="1" si="365"/>
        <v>1.052360309</v>
      </c>
      <c r="O1243" s="17">
        <f t="shared" si="366"/>
        <v>0</v>
      </c>
      <c r="P1243" s="13">
        <f t="shared" ca="1" si="367"/>
        <v>0</v>
      </c>
      <c r="Q1243" s="20">
        <f t="shared" si="368"/>
        <v>0</v>
      </c>
      <c r="R1243" s="13">
        <f t="shared" si="374"/>
        <v>0</v>
      </c>
      <c r="S1243" s="4" t="str">
        <f t="shared" si="369"/>
        <v>J=</v>
      </c>
      <c r="T1243" s="34">
        <f t="shared" si="370"/>
        <v>45336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42">
        <f t="shared" si="371"/>
        <v>45294</v>
      </c>
      <c r="B1244" s="72">
        <f t="shared" ca="1" si="357"/>
        <v>0</v>
      </c>
      <c r="C1244" s="6">
        <f t="shared" si="358"/>
        <v>0</v>
      </c>
      <c r="D1244" s="12">
        <f ca="1">IF(A1244&lt;$B$1,VLOOKUP(A1244,[1]DI!$A$4:$B$15000,2,FALSE),0)</f>
        <v>0.11650000000000001</v>
      </c>
      <c r="E1244" s="13">
        <f t="shared" ca="1" si="359"/>
        <v>1.0004373900000001</v>
      </c>
      <c r="F1244" s="13">
        <f ca="1">(TRUNC(PRODUCT($E$12:$E1243),16))</f>
        <v>1.3364930297870301</v>
      </c>
      <c r="G1244" s="13">
        <f t="shared" ca="1" si="360"/>
        <v>1.2777699773318001</v>
      </c>
      <c r="H1244" s="13">
        <f t="shared" ca="1" si="361"/>
        <v>1.04595745</v>
      </c>
      <c r="I1244" s="12">
        <f t="shared" si="372"/>
        <v>1.7500000000000002E-2</v>
      </c>
      <c r="J1244" s="34">
        <f t="shared" si="362"/>
        <v>45152</v>
      </c>
      <c r="K1244" s="2">
        <f t="shared" si="373"/>
        <v>96</v>
      </c>
      <c r="L1244" s="17">
        <f t="shared" si="363"/>
        <v>96</v>
      </c>
      <c r="M1244" s="11">
        <f t="shared" si="364"/>
        <v>1.0066308930000001</v>
      </c>
      <c r="N1244" s="11">
        <f t="shared" ca="1" si="365"/>
        <v>1.052893082</v>
      </c>
      <c r="O1244" s="17">
        <f t="shared" si="366"/>
        <v>0</v>
      </c>
      <c r="P1244" s="13">
        <f t="shared" ca="1" si="367"/>
        <v>0</v>
      </c>
      <c r="Q1244" s="20">
        <f t="shared" si="368"/>
        <v>0</v>
      </c>
      <c r="R1244" s="13">
        <f t="shared" si="374"/>
        <v>0</v>
      </c>
      <c r="S1244" s="4" t="str">
        <f t="shared" si="369"/>
        <v>J=</v>
      </c>
      <c r="T1244" s="34">
        <f t="shared" si="370"/>
        <v>45336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42">
        <f t="shared" si="371"/>
        <v>45295</v>
      </c>
      <c r="B1245" s="72">
        <f t="shared" ca="1" si="357"/>
        <v>0</v>
      </c>
      <c r="C1245" s="6">
        <f t="shared" si="358"/>
        <v>0</v>
      </c>
      <c r="D1245" s="12">
        <f ca="1">IF(A1245&lt;$B$1,VLOOKUP(A1245,[1]DI!$A$4:$B$15000,2,FALSE),0)</f>
        <v>0.11650000000000001</v>
      </c>
      <c r="E1245" s="13">
        <f t="shared" ca="1" si="359"/>
        <v>1.0004373900000001</v>
      </c>
      <c r="F1245" s="13">
        <f ca="1">(TRUNC(PRODUCT($E$12:$E1244),16))</f>
        <v>1.3370775984733301</v>
      </c>
      <c r="G1245" s="13">
        <f t="shared" ca="1" si="360"/>
        <v>1.2777699773318001</v>
      </c>
      <c r="H1245" s="13">
        <f t="shared" ca="1" si="361"/>
        <v>1.04641494</v>
      </c>
      <c r="I1245" s="12">
        <f t="shared" si="372"/>
        <v>1.7500000000000002E-2</v>
      </c>
      <c r="J1245" s="34">
        <f t="shared" si="362"/>
        <v>45152</v>
      </c>
      <c r="K1245" s="2">
        <f t="shared" si="373"/>
        <v>97</v>
      </c>
      <c r="L1245" s="17">
        <f t="shared" si="363"/>
        <v>97</v>
      </c>
      <c r="M1245" s="11">
        <f t="shared" si="364"/>
        <v>1.0067001950000001</v>
      </c>
      <c r="N1245" s="11">
        <f t="shared" ca="1" si="365"/>
        <v>1.053426124</v>
      </c>
      <c r="O1245" s="17">
        <f t="shared" si="366"/>
        <v>0</v>
      </c>
      <c r="P1245" s="13">
        <f t="shared" ca="1" si="367"/>
        <v>0</v>
      </c>
      <c r="Q1245" s="20">
        <f t="shared" si="368"/>
        <v>0</v>
      </c>
      <c r="R1245" s="13">
        <f t="shared" si="374"/>
        <v>0</v>
      </c>
      <c r="S1245" s="4" t="str">
        <f t="shared" si="369"/>
        <v>J=</v>
      </c>
      <c r="T1245" s="34">
        <f t="shared" si="370"/>
        <v>45336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42">
        <f t="shared" si="371"/>
        <v>45296</v>
      </c>
      <c r="B1246" s="72">
        <f t="shared" ca="1" si="357"/>
        <v>0</v>
      </c>
      <c r="C1246" s="6">
        <f t="shared" si="358"/>
        <v>0</v>
      </c>
      <c r="D1246" s="12">
        <f ca="1">IF(A1246&lt;$B$1,VLOOKUP(A1246,[1]DI!$A$4:$B$15000,2,FALSE),0)</f>
        <v>0.11650000000000001</v>
      </c>
      <c r="E1246" s="13">
        <f t="shared" ca="1" si="359"/>
        <v>1.0004373900000001</v>
      </c>
      <c r="F1246" s="13">
        <f ca="1">(TRUNC(PRODUCT($E$12:$E1245),16))</f>
        <v>1.3376624228441301</v>
      </c>
      <c r="G1246" s="13">
        <f t="shared" ca="1" si="360"/>
        <v>1.2777699773318001</v>
      </c>
      <c r="H1246" s="13">
        <f t="shared" ca="1" si="361"/>
        <v>1.04687263</v>
      </c>
      <c r="I1246" s="12">
        <f t="shared" si="372"/>
        <v>1.7500000000000002E-2</v>
      </c>
      <c r="J1246" s="34">
        <f t="shared" si="362"/>
        <v>45152</v>
      </c>
      <c r="K1246" s="2">
        <f t="shared" si="373"/>
        <v>98</v>
      </c>
      <c r="L1246" s="17">
        <f t="shared" si="363"/>
        <v>98</v>
      </c>
      <c r="M1246" s="11">
        <f t="shared" si="364"/>
        <v>1.0067695029999999</v>
      </c>
      <c r="N1246" s="11">
        <f t="shared" ca="1" si="365"/>
        <v>1.0539594370000001</v>
      </c>
      <c r="O1246" s="17">
        <f t="shared" si="366"/>
        <v>0</v>
      </c>
      <c r="P1246" s="13">
        <f t="shared" ca="1" si="367"/>
        <v>0</v>
      </c>
      <c r="Q1246" s="20">
        <f t="shared" si="368"/>
        <v>0</v>
      </c>
      <c r="R1246" s="13">
        <f t="shared" si="374"/>
        <v>0</v>
      </c>
      <c r="S1246" s="4" t="str">
        <f t="shared" si="369"/>
        <v>J=</v>
      </c>
      <c r="T1246" s="34">
        <f t="shared" si="370"/>
        <v>45336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42">
        <f t="shared" si="371"/>
        <v>45297</v>
      </c>
      <c r="B1247" s="72">
        <f t="shared" ca="1" si="357"/>
        <v>0</v>
      </c>
      <c r="C1247" s="6">
        <f t="shared" si="358"/>
        <v>0</v>
      </c>
      <c r="D1247" s="12">
        <f ca="1">IF(A1247&lt;$B$1,VLOOKUP(A1247,[1]DI!$A$4:$B$15000,2,FALSE),0)</f>
        <v>0</v>
      </c>
      <c r="E1247" s="13">
        <f t="shared" ca="1" si="359"/>
        <v>1</v>
      </c>
      <c r="F1247" s="13">
        <f ca="1">(TRUNC(PRODUCT($E$12:$E1246),16))</f>
        <v>1.33824750301125</v>
      </c>
      <c r="G1247" s="13">
        <f t="shared" ca="1" si="360"/>
        <v>1.2777699773318001</v>
      </c>
      <c r="H1247" s="13">
        <f t="shared" ca="1" si="361"/>
        <v>1.04733053</v>
      </c>
      <c r="I1247" s="12">
        <f t="shared" si="372"/>
        <v>1.7500000000000002E-2</v>
      </c>
      <c r="J1247" s="34">
        <f t="shared" si="362"/>
        <v>45152</v>
      </c>
      <c r="K1247" s="2">
        <f t="shared" si="373"/>
        <v>98</v>
      </c>
      <c r="L1247" s="17">
        <f t="shared" si="363"/>
        <v>99</v>
      </c>
      <c r="M1247" s="11">
        <f t="shared" si="364"/>
        <v>1.0068388150000001</v>
      </c>
      <c r="N1247" s="11">
        <f t="shared" ca="1" si="365"/>
        <v>1.0544930299999999</v>
      </c>
      <c r="O1247" s="17">
        <f t="shared" si="366"/>
        <v>0</v>
      </c>
      <c r="P1247" s="13">
        <f t="shared" ca="1" si="367"/>
        <v>0</v>
      </c>
      <c r="Q1247" s="20">
        <f t="shared" si="368"/>
        <v>0</v>
      </c>
      <c r="R1247" s="13">
        <f t="shared" si="374"/>
        <v>0</v>
      </c>
      <c r="S1247" s="4" t="str">
        <f t="shared" si="369"/>
        <v>J=</v>
      </c>
      <c r="T1247" s="34">
        <f t="shared" si="370"/>
        <v>45336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42">
        <f t="shared" si="371"/>
        <v>45298</v>
      </c>
      <c r="B1248" s="72">
        <f t="shared" ca="1" si="357"/>
        <v>0</v>
      </c>
      <c r="C1248" s="6">
        <f t="shared" si="358"/>
        <v>0</v>
      </c>
      <c r="D1248" s="12">
        <f ca="1">IF(A1248&lt;$B$1,VLOOKUP(A1248,[1]DI!$A$4:$B$15000,2,FALSE),0)</f>
        <v>0</v>
      </c>
      <c r="E1248" s="13">
        <f t="shared" ca="1" si="359"/>
        <v>1</v>
      </c>
      <c r="F1248" s="13">
        <f ca="1">(TRUNC(PRODUCT($E$12:$E1247),16))</f>
        <v>1.33824750301125</v>
      </c>
      <c r="G1248" s="13">
        <f t="shared" ca="1" si="360"/>
        <v>1.2777699773318001</v>
      </c>
      <c r="H1248" s="13">
        <f t="shared" ca="1" si="361"/>
        <v>1.04733053</v>
      </c>
      <c r="I1248" s="12">
        <f t="shared" si="372"/>
        <v>1.7500000000000002E-2</v>
      </c>
      <c r="J1248" s="34">
        <f t="shared" si="362"/>
        <v>45152</v>
      </c>
      <c r="K1248" s="2">
        <f t="shared" si="373"/>
        <v>98</v>
      </c>
      <c r="L1248" s="17">
        <f t="shared" si="363"/>
        <v>99</v>
      </c>
      <c r="M1248" s="11">
        <f t="shared" si="364"/>
        <v>1.0068388150000001</v>
      </c>
      <c r="N1248" s="11">
        <f t="shared" ca="1" si="365"/>
        <v>1.0544930299999999</v>
      </c>
      <c r="O1248" s="17">
        <f t="shared" si="366"/>
        <v>0</v>
      </c>
      <c r="P1248" s="13">
        <f t="shared" ca="1" si="367"/>
        <v>0</v>
      </c>
      <c r="Q1248" s="20">
        <f t="shared" si="368"/>
        <v>0</v>
      </c>
      <c r="R1248" s="13">
        <f t="shared" si="374"/>
        <v>0</v>
      </c>
      <c r="S1248" s="4" t="str">
        <f t="shared" si="369"/>
        <v>J=</v>
      </c>
      <c r="T1248" s="34">
        <f t="shared" si="370"/>
        <v>45336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42">
        <f t="shared" si="371"/>
        <v>45299</v>
      </c>
      <c r="B1249" s="72">
        <f t="shared" ca="1" si="357"/>
        <v>0</v>
      </c>
      <c r="C1249" s="6">
        <f t="shared" si="358"/>
        <v>0</v>
      </c>
      <c r="D1249" s="12">
        <f ca="1">IF(A1249&lt;$B$1,VLOOKUP(A1249,[1]DI!$A$4:$B$15000,2,FALSE),0)</f>
        <v>0.11650000000000001</v>
      </c>
      <c r="E1249" s="13">
        <f t="shared" ca="1" si="359"/>
        <v>1.0004373900000001</v>
      </c>
      <c r="F1249" s="13">
        <f ca="1">(TRUNC(PRODUCT($E$12:$E1248),16))</f>
        <v>1.33824750301125</v>
      </c>
      <c r="G1249" s="13">
        <f t="shared" ca="1" si="360"/>
        <v>1.2777699773318001</v>
      </c>
      <c r="H1249" s="13">
        <f t="shared" ca="1" si="361"/>
        <v>1.04733053</v>
      </c>
      <c r="I1249" s="12">
        <f t="shared" si="372"/>
        <v>1.7500000000000002E-2</v>
      </c>
      <c r="J1249" s="34">
        <f t="shared" si="362"/>
        <v>45152</v>
      </c>
      <c r="K1249" s="2">
        <f t="shared" si="373"/>
        <v>99</v>
      </c>
      <c r="L1249" s="17">
        <f t="shared" si="363"/>
        <v>99</v>
      </c>
      <c r="M1249" s="11">
        <f t="shared" si="364"/>
        <v>1.0068388150000001</v>
      </c>
      <c r="N1249" s="11">
        <f t="shared" ca="1" si="365"/>
        <v>1.0544930299999999</v>
      </c>
      <c r="O1249" s="17">
        <f t="shared" si="366"/>
        <v>0</v>
      </c>
      <c r="P1249" s="13">
        <f t="shared" ca="1" si="367"/>
        <v>0</v>
      </c>
      <c r="Q1249" s="20">
        <f t="shared" si="368"/>
        <v>0</v>
      </c>
      <c r="R1249" s="13">
        <f t="shared" si="374"/>
        <v>0</v>
      </c>
      <c r="S1249" s="4" t="str">
        <f t="shared" si="369"/>
        <v>J=</v>
      </c>
      <c r="T1249" s="34">
        <f t="shared" si="370"/>
        <v>45336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42">
        <f t="shared" si="371"/>
        <v>45300</v>
      </c>
      <c r="B1250" s="72">
        <f t="shared" ca="1" si="357"/>
        <v>0</v>
      </c>
      <c r="C1250" s="6">
        <f t="shared" si="358"/>
        <v>0</v>
      </c>
      <c r="D1250" s="12">
        <f ca="1">IF(A1250&lt;$B$1,VLOOKUP(A1250,[1]DI!$A$4:$B$15000,2,FALSE),0)</f>
        <v>0.11650000000000001</v>
      </c>
      <c r="E1250" s="13">
        <f t="shared" ca="1" si="359"/>
        <v>1.0004373900000001</v>
      </c>
      <c r="F1250" s="13">
        <f ca="1">(TRUNC(PRODUCT($E$12:$E1249),16))</f>
        <v>1.3388328390866</v>
      </c>
      <c r="G1250" s="13">
        <f t="shared" ca="1" si="360"/>
        <v>1.2777699773318001</v>
      </c>
      <c r="H1250" s="13">
        <f t="shared" ca="1" si="361"/>
        <v>1.0477886199999999</v>
      </c>
      <c r="I1250" s="12">
        <f t="shared" si="372"/>
        <v>1.7500000000000002E-2</v>
      </c>
      <c r="J1250" s="34">
        <f t="shared" si="362"/>
        <v>45152</v>
      </c>
      <c r="K1250" s="2">
        <f t="shared" si="373"/>
        <v>100</v>
      </c>
      <c r="L1250" s="17">
        <f t="shared" si="363"/>
        <v>100</v>
      </c>
      <c r="M1250" s="11">
        <f t="shared" si="364"/>
        <v>1.006908132</v>
      </c>
      <c r="N1250" s="11">
        <f t="shared" ca="1" si="365"/>
        <v>1.0550268819999999</v>
      </c>
      <c r="O1250" s="17">
        <f t="shared" si="366"/>
        <v>0</v>
      </c>
      <c r="P1250" s="13">
        <f t="shared" ca="1" si="367"/>
        <v>0</v>
      </c>
      <c r="Q1250" s="20">
        <f t="shared" si="368"/>
        <v>0</v>
      </c>
      <c r="R1250" s="13">
        <f t="shared" si="374"/>
        <v>0</v>
      </c>
      <c r="S1250" s="4" t="str">
        <f t="shared" si="369"/>
        <v>J=</v>
      </c>
      <c r="T1250" s="34">
        <f t="shared" si="370"/>
        <v>45336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42">
        <f t="shared" si="371"/>
        <v>45301</v>
      </c>
      <c r="B1251" s="72">
        <f t="shared" ca="1" si="357"/>
        <v>0</v>
      </c>
      <c r="C1251" s="6">
        <f t="shared" si="358"/>
        <v>0</v>
      </c>
      <c r="D1251" s="12">
        <f ca="1">IF(A1251&lt;$B$1,VLOOKUP(A1251,[1]DI!$A$4:$B$15000,2,FALSE),0)</f>
        <v>0.11650000000000001</v>
      </c>
      <c r="E1251" s="13">
        <f t="shared" ca="1" si="359"/>
        <v>1.0004373900000001</v>
      </c>
      <c r="F1251" s="13">
        <f ca="1">(TRUNC(PRODUCT($E$12:$E1250),16))</f>
        <v>1.33941843118208</v>
      </c>
      <c r="G1251" s="13">
        <f t="shared" ca="1" si="360"/>
        <v>1.2777699773318001</v>
      </c>
      <c r="H1251" s="13">
        <f t="shared" ca="1" si="361"/>
        <v>1.04824691</v>
      </c>
      <c r="I1251" s="12">
        <f t="shared" si="372"/>
        <v>1.7500000000000002E-2</v>
      </c>
      <c r="J1251" s="34">
        <f t="shared" si="362"/>
        <v>45152</v>
      </c>
      <c r="K1251" s="2">
        <f t="shared" si="373"/>
        <v>101</v>
      </c>
      <c r="L1251" s="17">
        <f t="shared" si="363"/>
        <v>101</v>
      </c>
      <c r="M1251" s="11">
        <f t="shared" si="364"/>
        <v>1.006977454</v>
      </c>
      <c r="N1251" s="11">
        <f t="shared" ca="1" si="365"/>
        <v>1.0555610049999999</v>
      </c>
      <c r="O1251" s="17">
        <f t="shared" si="366"/>
        <v>0</v>
      </c>
      <c r="P1251" s="13">
        <f t="shared" ca="1" si="367"/>
        <v>0</v>
      </c>
      <c r="Q1251" s="20">
        <f t="shared" si="368"/>
        <v>0</v>
      </c>
      <c r="R1251" s="13">
        <f t="shared" si="374"/>
        <v>0</v>
      </c>
      <c r="S1251" s="4" t="str">
        <f t="shared" si="369"/>
        <v>J=</v>
      </c>
      <c r="T1251" s="34">
        <f t="shared" si="370"/>
        <v>45336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42">
        <f t="shared" si="371"/>
        <v>45302</v>
      </c>
      <c r="B1252" s="72">
        <f t="shared" ca="1" si="357"/>
        <v>0</v>
      </c>
      <c r="C1252" s="6">
        <f t="shared" si="358"/>
        <v>0</v>
      </c>
      <c r="D1252" s="12">
        <f ca="1">IF(A1252&lt;$B$1,VLOOKUP(A1252,[1]DI!$A$4:$B$15000,2,FALSE),0)</f>
        <v>0.11650000000000001</v>
      </c>
      <c r="E1252" s="13">
        <f t="shared" ca="1" si="359"/>
        <v>1.0004373900000001</v>
      </c>
      <c r="F1252" s="13">
        <f ca="1">(TRUNC(PRODUCT($E$12:$E1251),16))</f>
        <v>1.3400042794097</v>
      </c>
      <c r="G1252" s="13">
        <f t="shared" ca="1" si="360"/>
        <v>1.2777699773318001</v>
      </c>
      <c r="H1252" s="13">
        <f t="shared" ca="1" si="361"/>
        <v>1.0487054</v>
      </c>
      <c r="I1252" s="12">
        <f t="shared" si="372"/>
        <v>1.7500000000000002E-2</v>
      </c>
      <c r="J1252" s="34">
        <f t="shared" si="362"/>
        <v>45152</v>
      </c>
      <c r="K1252" s="2">
        <f t="shared" si="373"/>
        <v>102</v>
      </c>
      <c r="L1252" s="17">
        <f t="shared" si="363"/>
        <v>102</v>
      </c>
      <c r="M1252" s="11">
        <f t="shared" si="364"/>
        <v>1.00704678</v>
      </c>
      <c r="N1252" s="11">
        <f t="shared" ca="1" si="365"/>
        <v>1.0560953959999999</v>
      </c>
      <c r="O1252" s="17">
        <f t="shared" si="366"/>
        <v>0</v>
      </c>
      <c r="P1252" s="13">
        <f t="shared" ca="1" si="367"/>
        <v>0</v>
      </c>
      <c r="Q1252" s="20">
        <f t="shared" si="368"/>
        <v>0</v>
      </c>
      <c r="R1252" s="13">
        <f t="shared" si="374"/>
        <v>0</v>
      </c>
      <c r="S1252" s="4" t="str">
        <f t="shared" si="369"/>
        <v>J=</v>
      </c>
      <c r="T1252" s="34">
        <f t="shared" si="370"/>
        <v>45336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42">
        <f t="shared" si="371"/>
        <v>45303</v>
      </c>
      <c r="B1253" s="72">
        <f t="shared" ca="1" si="357"/>
        <v>0</v>
      </c>
      <c r="C1253" s="6">
        <f t="shared" si="358"/>
        <v>0</v>
      </c>
      <c r="D1253" s="12">
        <f ca="1">IF(A1253&lt;$B$1,VLOOKUP(A1253,[1]DI!$A$4:$B$15000,2,FALSE),0)</f>
        <v>0.11650000000000001</v>
      </c>
      <c r="E1253" s="13">
        <f t="shared" ca="1" si="359"/>
        <v>1.0004373900000001</v>
      </c>
      <c r="F1253" s="13">
        <f ca="1">(TRUNC(PRODUCT($E$12:$E1252),16))</f>
        <v>1.3405903838814699</v>
      </c>
      <c r="G1253" s="13">
        <f t="shared" ca="1" si="360"/>
        <v>1.2777699773318001</v>
      </c>
      <c r="H1253" s="13">
        <f t="shared" ca="1" si="361"/>
        <v>1.0491641</v>
      </c>
      <c r="I1253" s="12">
        <f t="shared" si="372"/>
        <v>1.7500000000000002E-2</v>
      </c>
      <c r="J1253" s="34">
        <f t="shared" si="362"/>
        <v>45152</v>
      </c>
      <c r="K1253" s="2">
        <f t="shared" si="373"/>
        <v>103</v>
      </c>
      <c r="L1253" s="17">
        <f t="shared" si="363"/>
        <v>103</v>
      </c>
      <c r="M1253" s="11">
        <f t="shared" si="364"/>
        <v>1.0071161120000001</v>
      </c>
      <c r="N1253" s="11">
        <f t="shared" ca="1" si="365"/>
        <v>1.0566300689999999</v>
      </c>
      <c r="O1253" s="17">
        <f t="shared" si="366"/>
        <v>0</v>
      </c>
      <c r="P1253" s="13">
        <f t="shared" ca="1" si="367"/>
        <v>0</v>
      </c>
      <c r="Q1253" s="20">
        <f t="shared" si="368"/>
        <v>0</v>
      </c>
      <c r="R1253" s="13">
        <f t="shared" si="374"/>
        <v>0</v>
      </c>
      <c r="S1253" s="4" t="str">
        <f t="shared" si="369"/>
        <v>J=</v>
      </c>
      <c r="T1253" s="34">
        <f t="shared" si="370"/>
        <v>45336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42">
        <f t="shared" si="371"/>
        <v>45304</v>
      </c>
      <c r="B1254" s="72">
        <f t="shared" ca="1" si="357"/>
        <v>0</v>
      </c>
      <c r="C1254" s="6">
        <f t="shared" si="358"/>
        <v>0</v>
      </c>
      <c r="D1254" s="12">
        <f ca="1">IF(A1254&lt;$B$1,VLOOKUP(A1254,[1]DI!$A$4:$B$15000,2,FALSE),0)</f>
        <v>0</v>
      </c>
      <c r="E1254" s="13">
        <f t="shared" ca="1" si="359"/>
        <v>1</v>
      </c>
      <c r="F1254" s="13">
        <f ca="1">(TRUNC(PRODUCT($E$12:$E1253),16))</f>
        <v>1.34117674470948</v>
      </c>
      <c r="G1254" s="13">
        <f t="shared" ca="1" si="360"/>
        <v>1.2777699773318001</v>
      </c>
      <c r="H1254" s="13">
        <f t="shared" ca="1" si="361"/>
        <v>1.04962299</v>
      </c>
      <c r="I1254" s="12">
        <f t="shared" si="372"/>
        <v>1.7500000000000002E-2</v>
      </c>
      <c r="J1254" s="34">
        <f t="shared" si="362"/>
        <v>45152</v>
      </c>
      <c r="K1254" s="2">
        <f t="shared" si="373"/>
        <v>103</v>
      </c>
      <c r="L1254" s="17">
        <f t="shared" si="363"/>
        <v>104</v>
      </c>
      <c r="M1254" s="11">
        <f t="shared" si="364"/>
        <v>1.007185448</v>
      </c>
      <c r="N1254" s="11">
        <f t="shared" ca="1" si="365"/>
        <v>1.057165001</v>
      </c>
      <c r="O1254" s="17">
        <f t="shared" si="366"/>
        <v>0</v>
      </c>
      <c r="P1254" s="13">
        <f t="shared" ca="1" si="367"/>
        <v>0</v>
      </c>
      <c r="Q1254" s="20">
        <f t="shared" si="368"/>
        <v>0</v>
      </c>
      <c r="R1254" s="13">
        <f t="shared" si="374"/>
        <v>0</v>
      </c>
      <c r="S1254" s="4" t="str">
        <f t="shared" si="369"/>
        <v>J=</v>
      </c>
      <c r="T1254" s="34">
        <f t="shared" si="370"/>
        <v>45336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42">
        <f t="shared" si="371"/>
        <v>45305</v>
      </c>
      <c r="B1255" s="72">
        <f t="shared" ca="1" si="357"/>
        <v>0</v>
      </c>
      <c r="C1255" s="6">
        <f t="shared" si="358"/>
        <v>0</v>
      </c>
      <c r="D1255" s="12">
        <f ca="1">IF(A1255&lt;$B$1,VLOOKUP(A1255,[1]DI!$A$4:$B$15000,2,FALSE),0)</f>
        <v>0</v>
      </c>
      <c r="E1255" s="13">
        <f t="shared" ca="1" si="359"/>
        <v>1</v>
      </c>
      <c r="F1255" s="13">
        <f ca="1">(TRUNC(PRODUCT($E$12:$E1254),16))</f>
        <v>1.34117674470948</v>
      </c>
      <c r="G1255" s="13">
        <f t="shared" ca="1" si="360"/>
        <v>1.2777699773318001</v>
      </c>
      <c r="H1255" s="13">
        <f t="shared" ca="1" si="361"/>
        <v>1.04962299</v>
      </c>
      <c r="I1255" s="12">
        <f t="shared" si="372"/>
        <v>1.7500000000000002E-2</v>
      </c>
      <c r="J1255" s="34">
        <f t="shared" si="362"/>
        <v>45152</v>
      </c>
      <c r="K1255" s="2">
        <f t="shared" si="373"/>
        <v>103</v>
      </c>
      <c r="L1255" s="17">
        <f t="shared" si="363"/>
        <v>104</v>
      </c>
      <c r="M1255" s="11">
        <f t="shared" si="364"/>
        <v>1.007185448</v>
      </c>
      <c r="N1255" s="11">
        <f t="shared" ca="1" si="365"/>
        <v>1.057165001</v>
      </c>
      <c r="O1255" s="17">
        <f t="shared" si="366"/>
        <v>0</v>
      </c>
      <c r="P1255" s="13">
        <f t="shared" ca="1" si="367"/>
        <v>0</v>
      </c>
      <c r="Q1255" s="20">
        <f t="shared" si="368"/>
        <v>0</v>
      </c>
      <c r="R1255" s="13">
        <f t="shared" si="374"/>
        <v>0</v>
      </c>
      <c r="S1255" s="4" t="str">
        <f t="shared" si="369"/>
        <v>J=</v>
      </c>
      <c r="T1255" s="34">
        <f t="shared" si="370"/>
        <v>45336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42">
        <f t="shared" si="371"/>
        <v>45306</v>
      </c>
      <c r="B1256" s="72">
        <f t="shared" ca="1" si="357"/>
        <v>0</v>
      </c>
      <c r="C1256" s="6">
        <f t="shared" si="358"/>
        <v>0</v>
      </c>
      <c r="D1256" s="12">
        <f ca="1">IF(A1256&lt;$B$1,VLOOKUP(A1256,[1]DI!$A$4:$B$15000,2,FALSE),0)</f>
        <v>0.11650000000000001</v>
      </c>
      <c r="E1256" s="13">
        <f t="shared" ca="1" si="359"/>
        <v>1.0004373900000001</v>
      </c>
      <c r="F1256" s="13">
        <f ca="1">(TRUNC(PRODUCT($E$12:$E1255),16))</f>
        <v>1.34117674470948</v>
      </c>
      <c r="G1256" s="13">
        <f t="shared" ca="1" si="360"/>
        <v>1.2777699773318001</v>
      </c>
      <c r="H1256" s="13">
        <f t="shared" ca="1" si="361"/>
        <v>1.04962299</v>
      </c>
      <c r="I1256" s="12">
        <f t="shared" si="372"/>
        <v>1.7500000000000002E-2</v>
      </c>
      <c r="J1256" s="34">
        <f t="shared" si="362"/>
        <v>45152</v>
      </c>
      <c r="K1256" s="2">
        <f t="shared" si="373"/>
        <v>104</v>
      </c>
      <c r="L1256" s="17">
        <f t="shared" si="363"/>
        <v>104</v>
      </c>
      <c r="M1256" s="11">
        <f t="shared" si="364"/>
        <v>1.007185448</v>
      </c>
      <c r="N1256" s="11">
        <f t="shared" ca="1" si="365"/>
        <v>1.057165001</v>
      </c>
      <c r="O1256" s="17">
        <f t="shared" si="366"/>
        <v>0</v>
      </c>
      <c r="P1256" s="13">
        <f t="shared" ca="1" si="367"/>
        <v>0</v>
      </c>
      <c r="Q1256" s="20">
        <f t="shared" si="368"/>
        <v>0</v>
      </c>
      <c r="R1256" s="13">
        <f t="shared" si="374"/>
        <v>0</v>
      </c>
      <c r="S1256" s="4" t="str">
        <f t="shared" si="369"/>
        <v>J=</v>
      </c>
      <c r="T1256" s="34">
        <f t="shared" si="370"/>
        <v>45336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42">
        <f t="shared" si="371"/>
        <v>45307</v>
      </c>
      <c r="B1257" s="72">
        <f t="shared" ca="1" si="357"/>
        <v>0</v>
      </c>
      <c r="C1257" s="6">
        <f t="shared" si="358"/>
        <v>0</v>
      </c>
      <c r="D1257" s="12">
        <f ca="1">IF(A1257&lt;$B$1,VLOOKUP(A1257,[1]DI!$A$4:$B$15000,2,FALSE),0)</f>
        <v>0.11650000000000001</v>
      </c>
      <c r="E1257" s="13">
        <f t="shared" ca="1" si="359"/>
        <v>1.0004373900000001</v>
      </c>
      <c r="F1257" s="13">
        <f ca="1">(TRUNC(PRODUCT($E$12:$E1256),16))</f>
        <v>1.34176336200584</v>
      </c>
      <c r="G1257" s="13">
        <f t="shared" ca="1" si="360"/>
        <v>1.2777699773318001</v>
      </c>
      <c r="H1257" s="13">
        <f t="shared" ca="1" si="361"/>
        <v>1.0500820900000001</v>
      </c>
      <c r="I1257" s="12">
        <f t="shared" si="372"/>
        <v>1.7500000000000002E-2</v>
      </c>
      <c r="J1257" s="34">
        <f t="shared" si="362"/>
        <v>45152</v>
      </c>
      <c r="K1257" s="2">
        <f t="shared" si="373"/>
        <v>105</v>
      </c>
      <c r="L1257" s="17">
        <f t="shared" si="363"/>
        <v>105</v>
      </c>
      <c r="M1257" s="11">
        <f t="shared" si="364"/>
        <v>1.0072547890000001</v>
      </c>
      <c r="N1257" s="11">
        <f t="shared" ca="1" si="365"/>
        <v>1.057700214</v>
      </c>
      <c r="O1257" s="17">
        <f t="shared" si="366"/>
        <v>0</v>
      </c>
      <c r="P1257" s="13">
        <f t="shared" ca="1" si="367"/>
        <v>0</v>
      </c>
      <c r="Q1257" s="20">
        <f t="shared" si="368"/>
        <v>0</v>
      </c>
      <c r="R1257" s="13">
        <f t="shared" si="374"/>
        <v>0</v>
      </c>
      <c r="S1257" s="4" t="str">
        <f t="shared" si="369"/>
        <v>J=</v>
      </c>
      <c r="T1257" s="34">
        <f t="shared" si="370"/>
        <v>45336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42">
        <f t="shared" si="371"/>
        <v>45308</v>
      </c>
      <c r="B1258" s="72">
        <f t="shared" ca="1" si="357"/>
        <v>0</v>
      </c>
      <c r="C1258" s="6">
        <f t="shared" si="358"/>
        <v>0</v>
      </c>
      <c r="D1258" s="12">
        <f ca="1">IF(A1258&lt;$B$1,VLOOKUP(A1258,[1]DI!$A$4:$B$15000,2,FALSE),0)</f>
        <v>0.11650000000000001</v>
      </c>
      <c r="E1258" s="13">
        <f t="shared" ca="1" si="359"/>
        <v>1.0004373900000001</v>
      </c>
      <c r="F1258" s="13">
        <f ca="1">(TRUNC(PRODUCT($E$12:$E1257),16))</f>
        <v>1.3423502358827499</v>
      </c>
      <c r="G1258" s="13">
        <f t="shared" ca="1" si="360"/>
        <v>1.2777699773318001</v>
      </c>
      <c r="H1258" s="13">
        <f t="shared" ca="1" si="361"/>
        <v>1.0505413800000001</v>
      </c>
      <c r="I1258" s="12">
        <f t="shared" si="372"/>
        <v>1.7500000000000002E-2</v>
      </c>
      <c r="J1258" s="34">
        <f t="shared" si="362"/>
        <v>45152</v>
      </c>
      <c r="K1258" s="2">
        <f t="shared" si="373"/>
        <v>106</v>
      </c>
      <c r="L1258" s="17">
        <f t="shared" si="363"/>
        <v>106</v>
      </c>
      <c r="M1258" s="11">
        <f t="shared" si="364"/>
        <v>1.0073241340000001</v>
      </c>
      <c r="N1258" s="11">
        <f t="shared" ca="1" si="365"/>
        <v>1.058235686</v>
      </c>
      <c r="O1258" s="17">
        <f t="shared" si="366"/>
        <v>0</v>
      </c>
      <c r="P1258" s="13">
        <f t="shared" ca="1" si="367"/>
        <v>0</v>
      </c>
      <c r="Q1258" s="20">
        <f t="shared" si="368"/>
        <v>0</v>
      </c>
      <c r="R1258" s="13">
        <f t="shared" si="374"/>
        <v>0</v>
      </c>
      <c r="S1258" s="4" t="str">
        <f t="shared" si="369"/>
        <v>J=</v>
      </c>
      <c r="T1258" s="34">
        <f t="shared" si="370"/>
        <v>45336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42">
        <f t="shared" si="371"/>
        <v>45309</v>
      </c>
      <c r="B1259" s="72">
        <f t="shared" ca="1" si="357"/>
        <v>0</v>
      </c>
      <c r="C1259" s="6">
        <f t="shared" si="358"/>
        <v>0</v>
      </c>
      <c r="D1259" s="12">
        <f ca="1">IF(A1259&lt;$B$1,VLOOKUP(A1259,[1]DI!$A$4:$B$15000,2,FALSE),0)</f>
        <v>0.11650000000000001</v>
      </c>
      <c r="E1259" s="13">
        <f t="shared" ca="1" si="359"/>
        <v>1.0004373900000001</v>
      </c>
      <c r="F1259" s="13">
        <f ca="1">(TRUNC(PRODUCT($E$12:$E1258),16))</f>
        <v>1.34293736645243</v>
      </c>
      <c r="G1259" s="13">
        <f t="shared" ca="1" si="360"/>
        <v>1.2777699773318001</v>
      </c>
      <c r="H1259" s="13">
        <f t="shared" ca="1" si="361"/>
        <v>1.0510008799999999</v>
      </c>
      <c r="I1259" s="12">
        <f t="shared" si="372"/>
        <v>1.7500000000000002E-2</v>
      </c>
      <c r="J1259" s="34">
        <f t="shared" si="362"/>
        <v>45152</v>
      </c>
      <c r="K1259" s="2">
        <f t="shared" si="373"/>
        <v>107</v>
      </c>
      <c r="L1259" s="17">
        <f t="shared" si="363"/>
        <v>107</v>
      </c>
      <c r="M1259" s="11">
        <f t="shared" si="364"/>
        <v>1.0073934849999999</v>
      </c>
      <c r="N1259" s="11">
        <f t="shared" ca="1" si="365"/>
        <v>1.058771439</v>
      </c>
      <c r="O1259" s="17">
        <f t="shared" si="366"/>
        <v>0</v>
      </c>
      <c r="P1259" s="13">
        <f t="shared" ca="1" si="367"/>
        <v>0</v>
      </c>
      <c r="Q1259" s="20">
        <f t="shared" si="368"/>
        <v>0</v>
      </c>
      <c r="R1259" s="13">
        <f t="shared" si="374"/>
        <v>0</v>
      </c>
      <c r="S1259" s="4" t="str">
        <f t="shared" si="369"/>
        <v>J=</v>
      </c>
      <c r="T1259" s="34">
        <f t="shared" si="370"/>
        <v>45336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42">
        <f t="shared" si="371"/>
        <v>45310</v>
      </c>
      <c r="B1260" s="72">
        <f t="shared" ca="1" si="357"/>
        <v>0</v>
      </c>
      <c r="C1260" s="6">
        <f t="shared" si="358"/>
        <v>0</v>
      </c>
      <c r="D1260" s="12">
        <f ca="1">IF(A1260&lt;$B$1,VLOOKUP(A1260,[1]DI!$A$4:$B$15000,2,FALSE),0)</f>
        <v>0.11650000000000001</v>
      </c>
      <c r="E1260" s="13">
        <f t="shared" ca="1" si="359"/>
        <v>1.0004373900000001</v>
      </c>
      <c r="F1260" s="13">
        <f ca="1">(TRUNC(PRODUCT($E$12:$E1259),16))</f>
        <v>1.34352475382714</v>
      </c>
      <c r="G1260" s="13">
        <f t="shared" ca="1" si="360"/>
        <v>1.2777699773318001</v>
      </c>
      <c r="H1260" s="13">
        <f t="shared" ca="1" si="361"/>
        <v>1.0514605699999999</v>
      </c>
      <c r="I1260" s="12">
        <f t="shared" si="372"/>
        <v>1.7500000000000002E-2</v>
      </c>
      <c r="J1260" s="34">
        <f t="shared" si="362"/>
        <v>45152</v>
      </c>
      <c r="K1260" s="2">
        <f t="shared" si="373"/>
        <v>108</v>
      </c>
      <c r="L1260" s="17">
        <f t="shared" si="363"/>
        <v>108</v>
      </c>
      <c r="M1260" s="11">
        <f t="shared" si="364"/>
        <v>1.0074628400000001</v>
      </c>
      <c r="N1260" s="11">
        <f t="shared" ca="1" si="365"/>
        <v>1.0593074520000001</v>
      </c>
      <c r="O1260" s="17">
        <f t="shared" si="366"/>
        <v>0</v>
      </c>
      <c r="P1260" s="13">
        <f t="shared" ca="1" si="367"/>
        <v>0</v>
      </c>
      <c r="Q1260" s="20">
        <f t="shared" si="368"/>
        <v>0</v>
      </c>
      <c r="R1260" s="13">
        <f t="shared" si="374"/>
        <v>0</v>
      </c>
      <c r="S1260" s="4" t="str">
        <f t="shared" si="369"/>
        <v>J=</v>
      </c>
      <c r="T1260" s="34">
        <f t="shared" si="370"/>
        <v>45336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42">
        <f t="shared" si="371"/>
        <v>45311</v>
      </c>
      <c r="B1261" s="72">
        <f t="shared" ca="1" si="357"/>
        <v>0</v>
      </c>
      <c r="C1261" s="6">
        <f t="shared" si="358"/>
        <v>0</v>
      </c>
      <c r="D1261" s="12">
        <f ca="1">IF(A1261&lt;$B$1,VLOOKUP(A1261,[1]DI!$A$4:$B$15000,2,FALSE),0)</f>
        <v>0</v>
      </c>
      <c r="E1261" s="13">
        <f t="shared" ca="1" si="359"/>
        <v>1</v>
      </c>
      <c r="F1261" s="13">
        <f ca="1">(TRUNC(PRODUCT($E$12:$E1260),16))</f>
        <v>1.34411239811921</v>
      </c>
      <c r="G1261" s="13">
        <f t="shared" ca="1" si="360"/>
        <v>1.2777699773318001</v>
      </c>
      <c r="H1261" s="13">
        <f t="shared" ca="1" si="361"/>
        <v>1.05192047</v>
      </c>
      <c r="I1261" s="12">
        <f t="shared" si="372"/>
        <v>1.7500000000000002E-2</v>
      </c>
      <c r="J1261" s="34">
        <f t="shared" si="362"/>
        <v>45152</v>
      </c>
      <c r="K1261" s="2">
        <f t="shared" si="373"/>
        <v>108</v>
      </c>
      <c r="L1261" s="17">
        <f t="shared" si="363"/>
        <v>109</v>
      </c>
      <c r="M1261" s="11">
        <f t="shared" si="364"/>
        <v>1.0075322</v>
      </c>
      <c r="N1261" s="11">
        <f t="shared" ca="1" si="365"/>
        <v>1.059843745</v>
      </c>
      <c r="O1261" s="17">
        <f t="shared" si="366"/>
        <v>0</v>
      </c>
      <c r="P1261" s="13">
        <f t="shared" ca="1" si="367"/>
        <v>0</v>
      </c>
      <c r="Q1261" s="20">
        <f t="shared" si="368"/>
        <v>0</v>
      </c>
      <c r="R1261" s="13">
        <f t="shared" si="374"/>
        <v>0</v>
      </c>
      <c r="S1261" s="4" t="str">
        <f t="shared" si="369"/>
        <v>J=</v>
      </c>
      <c r="T1261" s="34">
        <f t="shared" si="370"/>
        <v>45336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42">
        <f t="shared" si="371"/>
        <v>45312</v>
      </c>
      <c r="B1262" s="72">
        <f t="shared" ca="1" si="357"/>
        <v>0</v>
      </c>
      <c r="C1262" s="6">
        <f t="shared" si="358"/>
        <v>0</v>
      </c>
      <c r="D1262" s="12">
        <f ca="1">IF(A1262&lt;$B$1,VLOOKUP(A1262,[1]DI!$A$4:$B$15000,2,FALSE),0)</f>
        <v>0</v>
      </c>
      <c r="E1262" s="13">
        <f t="shared" ca="1" si="359"/>
        <v>1</v>
      </c>
      <c r="F1262" s="13">
        <f ca="1">(TRUNC(PRODUCT($E$12:$E1261),16))</f>
        <v>1.34411239811921</v>
      </c>
      <c r="G1262" s="13">
        <f t="shared" ca="1" si="360"/>
        <v>1.2777699773318001</v>
      </c>
      <c r="H1262" s="13">
        <f t="shared" ca="1" si="361"/>
        <v>1.05192047</v>
      </c>
      <c r="I1262" s="12">
        <f t="shared" si="372"/>
        <v>1.7500000000000002E-2</v>
      </c>
      <c r="J1262" s="34">
        <f t="shared" si="362"/>
        <v>45152</v>
      </c>
      <c r="K1262" s="2">
        <f t="shared" si="373"/>
        <v>108</v>
      </c>
      <c r="L1262" s="17">
        <f t="shared" si="363"/>
        <v>109</v>
      </c>
      <c r="M1262" s="11">
        <f t="shared" si="364"/>
        <v>1.0075322</v>
      </c>
      <c r="N1262" s="11">
        <f t="shared" ca="1" si="365"/>
        <v>1.059843745</v>
      </c>
      <c r="O1262" s="17">
        <f t="shared" si="366"/>
        <v>0</v>
      </c>
      <c r="P1262" s="13">
        <f t="shared" ca="1" si="367"/>
        <v>0</v>
      </c>
      <c r="Q1262" s="20">
        <f t="shared" si="368"/>
        <v>0</v>
      </c>
      <c r="R1262" s="13">
        <f t="shared" si="374"/>
        <v>0</v>
      </c>
      <c r="S1262" s="4" t="str">
        <f t="shared" si="369"/>
        <v>J=</v>
      </c>
      <c r="T1262" s="34">
        <f t="shared" si="370"/>
        <v>45336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42">
        <f t="shared" si="371"/>
        <v>45313</v>
      </c>
      <c r="B1263" s="72">
        <f t="shared" ca="1" si="357"/>
        <v>0</v>
      </c>
      <c r="C1263" s="6">
        <f t="shared" si="358"/>
        <v>0</v>
      </c>
      <c r="D1263" s="12">
        <f ca="1">IF(A1263&lt;$B$1,VLOOKUP(A1263,[1]DI!$A$4:$B$15000,2,FALSE),0)</f>
        <v>0.11650000000000001</v>
      </c>
      <c r="E1263" s="13">
        <f t="shared" ca="1" si="359"/>
        <v>1.0004373900000001</v>
      </c>
      <c r="F1263" s="13">
        <f ca="1">(TRUNC(PRODUCT($E$12:$E1262),16))</f>
        <v>1.34411239811921</v>
      </c>
      <c r="G1263" s="13">
        <f t="shared" ca="1" si="360"/>
        <v>1.2777699773318001</v>
      </c>
      <c r="H1263" s="13">
        <f t="shared" ca="1" si="361"/>
        <v>1.05192047</v>
      </c>
      <c r="I1263" s="12">
        <f t="shared" si="372"/>
        <v>1.7500000000000002E-2</v>
      </c>
      <c r="J1263" s="34">
        <f t="shared" si="362"/>
        <v>45152</v>
      </c>
      <c r="K1263" s="2">
        <f t="shared" si="373"/>
        <v>109</v>
      </c>
      <c r="L1263" s="17">
        <f t="shared" si="363"/>
        <v>109</v>
      </c>
      <c r="M1263" s="11">
        <f t="shared" si="364"/>
        <v>1.0075322</v>
      </c>
      <c r="N1263" s="11">
        <f t="shared" ca="1" si="365"/>
        <v>1.059843745</v>
      </c>
      <c r="O1263" s="17">
        <f t="shared" si="366"/>
        <v>0</v>
      </c>
      <c r="P1263" s="13">
        <f t="shared" ca="1" si="367"/>
        <v>0</v>
      </c>
      <c r="Q1263" s="20">
        <f t="shared" si="368"/>
        <v>0</v>
      </c>
      <c r="R1263" s="13">
        <f t="shared" si="374"/>
        <v>0</v>
      </c>
      <c r="S1263" s="4" t="str">
        <f t="shared" si="369"/>
        <v>J=</v>
      </c>
      <c r="T1263" s="34">
        <f t="shared" si="370"/>
        <v>45336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42">
        <f t="shared" si="371"/>
        <v>45314</v>
      </c>
      <c r="B1264" s="72">
        <f t="shared" ca="1" si="357"/>
        <v>0</v>
      </c>
      <c r="C1264" s="6">
        <f t="shared" si="358"/>
        <v>0</v>
      </c>
      <c r="D1264" s="12">
        <f ca="1">IF(A1264&lt;$B$1,VLOOKUP(A1264,[1]DI!$A$4:$B$15000,2,FALSE),0)</f>
        <v>0.11650000000000001</v>
      </c>
      <c r="E1264" s="13">
        <f t="shared" ca="1" si="359"/>
        <v>1.0004373900000001</v>
      </c>
      <c r="F1264" s="13">
        <f ca="1">(TRUNC(PRODUCT($E$12:$E1263),16))</f>
        <v>1.34470029944103</v>
      </c>
      <c r="G1264" s="13">
        <f t="shared" ca="1" si="360"/>
        <v>1.2777699773318001</v>
      </c>
      <c r="H1264" s="13">
        <f t="shared" ca="1" si="361"/>
        <v>1.05238057</v>
      </c>
      <c r="I1264" s="12">
        <f t="shared" si="372"/>
        <v>1.7500000000000002E-2</v>
      </c>
      <c r="J1264" s="34">
        <f t="shared" si="362"/>
        <v>45152</v>
      </c>
      <c r="K1264" s="2">
        <f t="shared" si="373"/>
        <v>110</v>
      </c>
      <c r="L1264" s="17">
        <f t="shared" si="363"/>
        <v>110</v>
      </c>
      <c r="M1264" s="11">
        <f t="shared" si="364"/>
        <v>1.0076015650000001</v>
      </c>
      <c r="N1264" s="11">
        <f t="shared" ca="1" si="365"/>
        <v>1.0603803089999999</v>
      </c>
      <c r="O1264" s="17">
        <f t="shared" si="366"/>
        <v>0</v>
      </c>
      <c r="P1264" s="13">
        <f t="shared" ca="1" si="367"/>
        <v>0</v>
      </c>
      <c r="Q1264" s="20">
        <f t="shared" si="368"/>
        <v>0</v>
      </c>
      <c r="R1264" s="13">
        <f t="shared" si="374"/>
        <v>0</v>
      </c>
      <c r="S1264" s="4" t="str">
        <f t="shared" si="369"/>
        <v>J=</v>
      </c>
      <c r="T1264" s="34">
        <f t="shared" si="370"/>
        <v>45336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42">
        <f t="shared" si="371"/>
        <v>45315</v>
      </c>
      <c r="B1265" s="72">
        <f t="shared" ca="1" si="357"/>
        <v>0</v>
      </c>
      <c r="C1265" s="6">
        <f t="shared" si="358"/>
        <v>0</v>
      </c>
      <c r="D1265" s="12">
        <f ca="1">IF(A1265&lt;$B$1,VLOOKUP(A1265,[1]DI!$A$4:$B$15000,2,FALSE),0)</f>
        <v>0.11650000000000001</v>
      </c>
      <c r="E1265" s="13">
        <f t="shared" ca="1" si="359"/>
        <v>1.0004373900000001</v>
      </c>
      <c r="F1265" s="13">
        <f ca="1">(TRUNC(PRODUCT($E$12:$E1264),16))</f>
        <v>1.345288457905</v>
      </c>
      <c r="G1265" s="13">
        <f t="shared" ca="1" si="360"/>
        <v>1.2777699773318001</v>
      </c>
      <c r="H1265" s="13">
        <f t="shared" ca="1" si="361"/>
        <v>1.05284087</v>
      </c>
      <c r="I1265" s="12">
        <f t="shared" si="372"/>
        <v>1.7500000000000002E-2</v>
      </c>
      <c r="J1265" s="34">
        <f t="shared" si="362"/>
        <v>45152</v>
      </c>
      <c r="K1265" s="2">
        <f t="shared" si="373"/>
        <v>111</v>
      </c>
      <c r="L1265" s="17">
        <f t="shared" si="363"/>
        <v>111</v>
      </c>
      <c r="M1265" s="11">
        <f t="shared" si="364"/>
        <v>1.0076709340000001</v>
      </c>
      <c r="N1265" s="11">
        <f t="shared" ca="1" si="365"/>
        <v>1.060917143</v>
      </c>
      <c r="O1265" s="17">
        <f t="shared" si="366"/>
        <v>0</v>
      </c>
      <c r="P1265" s="13">
        <f t="shared" ca="1" si="367"/>
        <v>0</v>
      </c>
      <c r="Q1265" s="20">
        <f t="shared" si="368"/>
        <v>0</v>
      </c>
      <c r="R1265" s="13">
        <f t="shared" si="374"/>
        <v>0</v>
      </c>
      <c r="S1265" s="4" t="str">
        <f t="shared" si="369"/>
        <v>J=</v>
      </c>
      <c r="T1265" s="34">
        <f t="shared" si="370"/>
        <v>45336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42">
        <f t="shared" si="371"/>
        <v>45316</v>
      </c>
      <c r="B1266" s="72">
        <f t="shared" ca="1" si="357"/>
        <v>0</v>
      </c>
      <c r="C1266" s="6">
        <f t="shared" si="358"/>
        <v>0</v>
      </c>
      <c r="D1266" s="12">
        <f ca="1">IF(A1266&lt;$B$1,VLOOKUP(A1266,[1]DI!$A$4:$B$15000,2,FALSE),0)</f>
        <v>0.11650000000000001</v>
      </c>
      <c r="E1266" s="13">
        <f t="shared" ca="1" si="359"/>
        <v>1.0004373900000001</v>
      </c>
      <c r="F1266" s="13">
        <f ca="1">(TRUNC(PRODUCT($E$12:$E1265),16))</f>
        <v>1.3458768736236</v>
      </c>
      <c r="G1266" s="13">
        <f t="shared" ca="1" si="360"/>
        <v>1.2777699773318001</v>
      </c>
      <c r="H1266" s="13">
        <f t="shared" ca="1" si="361"/>
        <v>1.05330137</v>
      </c>
      <c r="I1266" s="12">
        <f t="shared" si="372"/>
        <v>1.7500000000000002E-2</v>
      </c>
      <c r="J1266" s="34">
        <f t="shared" si="362"/>
        <v>45152</v>
      </c>
      <c r="K1266" s="2">
        <f t="shared" si="373"/>
        <v>112</v>
      </c>
      <c r="L1266" s="17">
        <f t="shared" si="363"/>
        <v>112</v>
      </c>
      <c r="M1266" s="11">
        <f t="shared" si="364"/>
        <v>1.007740308</v>
      </c>
      <c r="N1266" s="11">
        <f t="shared" ca="1" si="365"/>
        <v>1.0614542469999999</v>
      </c>
      <c r="O1266" s="17">
        <f t="shared" si="366"/>
        <v>0</v>
      </c>
      <c r="P1266" s="13">
        <f t="shared" ca="1" si="367"/>
        <v>0</v>
      </c>
      <c r="Q1266" s="20">
        <f t="shared" si="368"/>
        <v>0</v>
      </c>
      <c r="R1266" s="13">
        <f t="shared" si="374"/>
        <v>0</v>
      </c>
      <c r="S1266" s="4" t="str">
        <f t="shared" si="369"/>
        <v>J=</v>
      </c>
      <c r="T1266" s="34">
        <f t="shared" si="370"/>
        <v>45336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42">
        <f t="shared" si="371"/>
        <v>45317</v>
      </c>
      <c r="B1267" s="72">
        <f t="shared" ca="1" si="357"/>
        <v>0</v>
      </c>
      <c r="C1267" s="6">
        <f t="shared" si="358"/>
        <v>0</v>
      </c>
      <c r="D1267" s="12">
        <f ca="1">IF(A1267&lt;$B$1,VLOOKUP(A1267,[1]DI!$A$4:$B$15000,2,FALSE),0)</f>
        <v>0.11650000000000001</v>
      </c>
      <c r="E1267" s="13">
        <f t="shared" ca="1" si="359"/>
        <v>1.0004373900000001</v>
      </c>
      <c r="F1267" s="13">
        <f ca="1">(TRUNC(PRODUCT($E$12:$E1266),16))</f>
        <v>1.34646554670936</v>
      </c>
      <c r="G1267" s="13">
        <f t="shared" ca="1" si="360"/>
        <v>1.2777699773318001</v>
      </c>
      <c r="H1267" s="13">
        <f t="shared" ca="1" si="361"/>
        <v>1.05376208</v>
      </c>
      <c r="I1267" s="12">
        <f t="shared" si="372"/>
        <v>1.7500000000000002E-2</v>
      </c>
      <c r="J1267" s="34">
        <f t="shared" si="362"/>
        <v>45152</v>
      </c>
      <c r="K1267" s="2">
        <f t="shared" si="373"/>
        <v>113</v>
      </c>
      <c r="L1267" s="17">
        <f t="shared" si="363"/>
        <v>113</v>
      </c>
      <c r="M1267" s="11">
        <f t="shared" si="364"/>
        <v>1.007809687</v>
      </c>
      <c r="N1267" s="11">
        <f t="shared" ca="1" si="365"/>
        <v>1.061991632</v>
      </c>
      <c r="O1267" s="17">
        <f t="shared" si="366"/>
        <v>0</v>
      </c>
      <c r="P1267" s="13">
        <f t="shared" ca="1" si="367"/>
        <v>0</v>
      </c>
      <c r="Q1267" s="20">
        <f t="shared" si="368"/>
        <v>0</v>
      </c>
      <c r="R1267" s="13">
        <f t="shared" si="374"/>
        <v>0</v>
      </c>
      <c r="S1267" s="4" t="str">
        <f t="shared" si="369"/>
        <v>J=</v>
      </c>
      <c r="T1267" s="34">
        <f t="shared" si="370"/>
        <v>45336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42">
        <f t="shared" si="371"/>
        <v>45318</v>
      </c>
      <c r="B1268" s="72">
        <f t="shared" ca="1" si="357"/>
        <v>0</v>
      </c>
      <c r="C1268" s="6">
        <f t="shared" si="358"/>
        <v>0</v>
      </c>
      <c r="D1268" s="12">
        <f ca="1">IF(A1268&lt;$B$1,VLOOKUP(A1268,[1]DI!$A$4:$B$15000,2,FALSE),0)</f>
        <v>0</v>
      </c>
      <c r="E1268" s="13">
        <f t="shared" ca="1" si="359"/>
        <v>1</v>
      </c>
      <c r="F1268" s="13">
        <f ca="1">(TRUNC(PRODUCT($E$12:$E1267),16))</f>
        <v>1.3470544772748301</v>
      </c>
      <c r="G1268" s="13">
        <f t="shared" ca="1" si="360"/>
        <v>1.2777699773318001</v>
      </c>
      <c r="H1268" s="13">
        <f t="shared" ca="1" si="361"/>
        <v>1.05422298</v>
      </c>
      <c r="I1268" s="12">
        <f t="shared" si="372"/>
        <v>1.7500000000000002E-2</v>
      </c>
      <c r="J1268" s="34">
        <f t="shared" si="362"/>
        <v>45152</v>
      </c>
      <c r="K1268" s="2">
        <f t="shared" si="373"/>
        <v>113</v>
      </c>
      <c r="L1268" s="17">
        <f t="shared" si="363"/>
        <v>114</v>
      </c>
      <c r="M1268" s="11">
        <f t="shared" si="364"/>
        <v>1.0078790710000001</v>
      </c>
      <c r="N1268" s="11">
        <f t="shared" ca="1" si="365"/>
        <v>1.062529278</v>
      </c>
      <c r="O1268" s="17">
        <f t="shared" si="366"/>
        <v>0</v>
      </c>
      <c r="P1268" s="13">
        <f t="shared" ca="1" si="367"/>
        <v>0</v>
      </c>
      <c r="Q1268" s="20">
        <f t="shared" si="368"/>
        <v>0</v>
      </c>
      <c r="R1268" s="13">
        <f t="shared" si="374"/>
        <v>0</v>
      </c>
      <c r="S1268" s="4" t="str">
        <f t="shared" si="369"/>
        <v>J=</v>
      </c>
      <c r="T1268" s="34">
        <f t="shared" si="370"/>
        <v>45336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42">
        <f t="shared" si="371"/>
        <v>45319</v>
      </c>
      <c r="B1269" s="72">
        <f t="shared" ca="1" si="357"/>
        <v>0</v>
      </c>
      <c r="C1269" s="6">
        <f t="shared" si="358"/>
        <v>0</v>
      </c>
      <c r="D1269" s="12">
        <f ca="1">IF(A1269&lt;$B$1,VLOOKUP(A1269,[1]DI!$A$4:$B$15000,2,FALSE),0)</f>
        <v>0</v>
      </c>
      <c r="E1269" s="13">
        <f t="shared" ca="1" si="359"/>
        <v>1</v>
      </c>
      <c r="F1269" s="13">
        <f ca="1">(TRUNC(PRODUCT($E$12:$E1268),16))</f>
        <v>1.3470544772748301</v>
      </c>
      <c r="G1269" s="13">
        <f t="shared" ca="1" si="360"/>
        <v>1.2777699773318001</v>
      </c>
      <c r="H1269" s="13">
        <f t="shared" ca="1" si="361"/>
        <v>1.05422298</v>
      </c>
      <c r="I1269" s="12">
        <f t="shared" si="372"/>
        <v>1.7500000000000002E-2</v>
      </c>
      <c r="J1269" s="34">
        <f t="shared" si="362"/>
        <v>45152</v>
      </c>
      <c r="K1269" s="2">
        <f t="shared" si="373"/>
        <v>113</v>
      </c>
      <c r="L1269" s="17">
        <f t="shared" si="363"/>
        <v>114</v>
      </c>
      <c r="M1269" s="11">
        <f t="shared" si="364"/>
        <v>1.0078790710000001</v>
      </c>
      <c r="N1269" s="11">
        <f t="shared" ca="1" si="365"/>
        <v>1.062529278</v>
      </c>
      <c r="O1269" s="17">
        <f t="shared" si="366"/>
        <v>0</v>
      </c>
      <c r="P1269" s="13">
        <f t="shared" ca="1" si="367"/>
        <v>0</v>
      </c>
      <c r="Q1269" s="20">
        <f t="shared" si="368"/>
        <v>0</v>
      </c>
      <c r="R1269" s="13">
        <f t="shared" si="374"/>
        <v>0</v>
      </c>
      <c r="S1269" s="4" t="str">
        <f t="shared" si="369"/>
        <v>J=</v>
      </c>
      <c r="T1269" s="34">
        <f t="shared" si="370"/>
        <v>45336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42">
        <f t="shared" si="371"/>
        <v>45320</v>
      </c>
      <c r="B1270" s="72">
        <f t="shared" ca="1" si="357"/>
        <v>0</v>
      </c>
      <c r="C1270" s="6">
        <f t="shared" si="358"/>
        <v>0</v>
      </c>
      <c r="D1270" s="12">
        <f ca="1">IF(A1270&lt;$B$1,VLOOKUP(A1270,[1]DI!$A$4:$B$15000,2,FALSE),0)</f>
        <v>0.11650000000000001</v>
      </c>
      <c r="E1270" s="13">
        <f t="shared" ca="1" si="359"/>
        <v>1.0004373900000001</v>
      </c>
      <c r="F1270" s="13">
        <f ca="1">(TRUNC(PRODUCT($E$12:$E1269),16))</f>
        <v>1.3470544772748301</v>
      </c>
      <c r="G1270" s="13">
        <f t="shared" ca="1" si="360"/>
        <v>1.2777699773318001</v>
      </c>
      <c r="H1270" s="13">
        <f t="shared" ca="1" si="361"/>
        <v>1.05422298</v>
      </c>
      <c r="I1270" s="12">
        <f t="shared" si="372"/>
        <v>1.7500000000000002E-2</v>
      </c>
      <c r="J1270" s="34">
        <f t="shared" si="362"/>
        <v>45152</v>
      </c>
      <c r="K1270" s="2">
        <f t="shared" si="373"/>
        <v>114</v>
      </c>
      <c r="L1270" s="17">
        <f t="shared" si="363"/>
        <v>114</v>
      </c>
      <c r="M1270" s="11">
        <f t="shared" si="364"/>
        <v>1.0078790710000001</v>
      </c>
      <c r="N1270" s="11">
        <f t="shared" ca="1" si="365"/>
        <v>1.062529278</v>
      </c>
      <c r="O1270" s="17">
        <f t="shared" si="366"/>
        <v>0</v>
      </c>
      <c r="P1270" s="13">
        <f t="shared" ca="1" si="367"/>
        <v>0</v>
      </c>
      <c r="Q1270" s="20">
        <f t="shared" si="368"/>
        <v>0</v>
      </c>
      <c r="R1270" s="13">
        <f t="shared" si="374"/>
        <v>0</v>
      </c>
      <c r="S1270" s="4" t="str">
        <f t="shared" si="369"/>
        <v>J=</v>
      </c>
      <c r="T1270" s="34">
        <f t="shared" si="370"/>
        <v>45336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42">
        <f t="shared" si="371"/>
        <v>45321</v>
      </c>
      <c r="B1271" s="72">
        <f t="shared" ca="1" si="357"/>
        <v>0</v>
      </c>
      <c r="C1271" s="6">
        <f t="shared" si="358"/>
        <v>0</v>
      </c>
      <c r="D1271" s="12">
        <f ca="1">IF(A1271&lt;$B$1,VLOOKUP(A1271,[1]DI!$A$4:$B$15000,2,FALSE),0)</f>
        <v>0.11650000000000001</v>
      </c>
      <c r="E1271" s="13">
        <f t="shared" ca="1" si="359"/>
        <v>1.0004373900000001</v>
      </c>
      <c r="F1271" s="13">
        <f ca="1">(TRUNC(PRODUCT($E$12:$E1270),16))</f>
        <v>1.34764366543265</v>
      </c>
      <c r="G1271" s="13">
        <f t="shared" ca="1" si="360"/>
        <v>1.2777699773318001</v>
      </c>
      <c r="H1271" s="13">
        <f t="shared" ca="1" si="361"/>
        <v>1.0546840900000001</v>
      </c>
      <c r="I1271" s="12">
        <f t="shared" si="372"/>
        <v>1.7500000000000002E-2</v>
      </c>
      <c r="J1271" s="34">
        <f t="shared" si="362"/>
        <v>45152</v>
      </c>
      <c r="K1271" s="2">
        <f t="shared" si="373"/>
        <v>115</v>
      </c>
      <c r="L1271" s="17">
        <f t="shared" si="363"/>
        <v>115</v>
      </c>
      <c r="M1271" s="11">
        <f t="shared" si="364"/>
        <v>1.0079484599999999</v>
      </c>
      <c r="N1271" s="11">
        <f t="shared" ca="1" si="365"/>
        <v>1.063067204</v>
      </c>
      <c r="O1271" s="17">
        <f t="shared" si="366"/>
        <v>0</v>
      </c>
      <c r="P1271" s="13">
        <f t="shared" ca="1" si="367"/>
        <v>0</v>
      </c>
      <c r="Q1271" s="20">
        <f t="shared" si="368"/>
        <v>0</v>
      </c>
      <c r="R1271" s="13">
        <f t="shared" si="374"/>
        <v>0</v>
      </c>
      <c r="S1271" s="4" t="str">
        <f t="shared" si="369"/>
        <v>J=</v>
      </c>
      <c r="T1271" s="34">
        <f t="shared" si="370"/>
        <v>45336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42">
        <f t="shared" si="371"/>
        <v>45322</v>
      </c>
      <c r="B1272" s="72">
        <f t="shared" ca="1" si="357"/>
        <v>0</v>
      </c>
      <c r="C1272" s="6">
        <f t="shared" si="358"/>
        <v>0</v>
      </c>
      <c r="D1272" s="12">
        <f ca="1">IF(A1272&lt;$B$1,VLOOKUP(A1272,[1]DI!$A$4:$B$15000,2,FALSE),0)</f>
        <v>0.11650000000000001</v>
      </c>
      <c r="E1272" s="13">
        <f t="shared" ca="1" si="359"/>
        <v>1.0004373900000001</v>
      </c>
      <c r="F1272" s="13">
        <f ca="1">(TRUNC(PRODUCT($E$12:$E1271),16))</f>
        <v>1.34823311129547</v>
      </c>
      <c r="G1272" s="13">
        <f t="shared" ca="1" si="360"/>
        <v>1.2777699773318001</v>
      </c>
      <c r="H1272" s="13">
        <f t="shared" ca="1" si="361"/>
        <v>1.0551454</v>
      </c>
      <c r="I1272" s="12">
        <f t="shared" si="372"/>
        <v>1.7500000000000002E-2</v>
      </c>
      <c r="J1272" s="34">
        <f t="shared" si="362"/>
        <v>45152</v>
      </c>
      <c r="K1272" s="2">
        <f t="shared" si="373"/>
        <v>116</v>
      </c>
      <c r="L1272" s="17">
        <f t="shared" si="363"/>
        <v>116</v>
      </c>
      <c r="M1272" s="11">
        <f t="shared" si="364"/>
        <v>1.0080178529999999</v>
      </c>
      <c r="N1272" s="11">
        <f t="shared" ca="1" si="365"/>
        <v>1.063605401</v>
      </c>
      <c r="O1272" s="17">
        <f t="shared" si="366"/>
        <v>0</v>
      </c>
      <c r="P1272" s="13">
        <f t="shared" ca="1" si="367"/>
        <v>0</v>
      </c>
      <c r="Q1272" s="20">
        <f t="shared" si="368"/>
        <v>0</v>
      </c>
      <c r="R1272" s="13">
        <f t="shared" si="374"/>
        <v>0</v>
      </c>
      <c r="S1272" s="4" t="str">
        <f t="shared" si="369"/>
        <v>J=</v>
      </c>
      <c r="T1272" s="34">
        <f t="shared" si="370"/>
        <v>45336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42">
        <f t="shared" si="371"/>
        <v>45323</v>
      </c>
      <c r="B1273" s="72">
        <f t="shared" ca="1" si="357"/>
        <v>0</v>
      </c>
      <c r="C1273" s="6">
        <f t="shared" si="358"/>
        <v>0</v>
      </c>
      <c r="D1273" s="12">
        <f ca="1">IF(A1273&lt;$B$1,VLOOKUP(A1273,[1]DI!$A$4:$B$15000,2,FALSE),0)</f>
        <v>0.1115</v>
      </c>
      <c r="E1273" s="13">
        <f t="shared" ca="1" si="359"/>
        <v>1.00041957</v>
      </c>
      <c r="F1273" s="13">
        <f ca="1">(TRUNC(PRODUCT($E$12:$E1272),16))</f>
        <v>1.34882281497602</v>
      </c>
      <c r="G1273" s="13">
        <f t="shared" ca="1" si="360"/>
        <v>1.2777699773318001</v>
      </c>
      <c r="H1273" s="13">
        <f t="shared" ca="1" si="361"/>
        <v>1.0556069100000001</v>
      </c>
      <c r="I1273" s="12">
        <f t="shared" si="372"/>
        <v>1.7500000000000002E-2</v>
      </c>
      <c r="J1273" s="34">
        <f t="shared" si="362"/>
        <v>45152</v>
      </c>
      <c r="K1273" s="2">
        <f t="shared" si="373"/>
        <v>117</v>
      </c>
      <c r="L1273" s="17">
        <f t="shared" si="363"/>
        <v>117</v>
      </c>
      <c r="M1273" s="11">
        <f t="shared" si="364"/>
        <v>1.0080872519999999</v>
      </c>
      <c r="N1273" s="11">
        <f t="shared" ca="1" si="365"/>
        <v>1.064143869</v>
      </c>
      <c r="O1273" s="17">
        <f t="shared" si="366"/>
        <v>0</v>
      </c>
      <c r="P1273" s="13">
        <f t="shared" ca="1" si="367"/>
        <v>0</v>
      </c>
      <c r="Q1273" s="20">
        <f t="shared" si="368"/>
        <v>0</v>
      </c>
      <c r="R1273" s="13">
        <f t="shared" si="374"/>
        <v>0</v>
      </c>
      <c r="S1273" s="4" t="str">
        <f t="shared" si="369"/>
        <v>J=</v>
      </c>
      <c r="T1273" s="34">
        <f t="shared" si="370"/>
        <v>45336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42">
        <f t="shared" si="371"/>
        <v>45324</v>
      </c>
      <c r="B1274" s="72">
        <f t="shared" ca="1" si="357"/>
        <v>0</v>
      </c>
      <c r="C1274" s="6">
        <f t="shared" si="358"/>
        <v>0</v>
      </c>
      <c r="D1274" s="12">
        <f ca="1">IF(A1274&lt;$B$1,VLOOKUP(A1274,[1]DI!$A$4:$B$15000,2,FALSE),0)</f>
        <v>0.1115</v>
      </c>
      <c r="E1274" s="13">
        <f t="shared" ca="1" si="359"/>
        <v>1.00041957</v>
      </c>
      <c r="F1274" s="13">
        <f ca="1">(TRUNC(PRODUCT($E$12:$E1273),16))</f>
        <v>1.3493887405645</v>
      </c>
      <c r="G1274" s="13">
        <f t="shared" ca="1" si="360"/>
        <v>1.2777699773318001</v>
      </c>
      <c r="H1274" s="13">
        <f t="shared" ca="1" si="361"/>
        <v>1.05604981</v>
      </c>
      <c r="I1274" s="12">
        <f t="shared" si="372"/>
        <v>1.7500000000000002E-2</v>
      </c>
      <c r="J1274" s="34">
        <f t="shared" si="362"/>
        <v>45152</v>
      </c>
      <c r="K1274" s="2">
        <f t="shared" si="373"/>
        <v>118</v>
      </c>
      <c r="L1274" s="17">
        <f t="shared" si="363"/>
        <v>118</v>
      </c>
      <c r="M1274" s="11">
        <f t="shared" si="364"/>
        <v>1.008156654</v>
      </c>
      <c r="N1274" s="11">
        <f t="shared" ca="1" si="365"/>
        <v>1.064663643</v>
      </c>
      <c r="O1274" s="17">
        <f t="shared" si="366"/>
        <v>0</v>
      </c>
      <c r="P1274" s="13">
        <f t="shared" ca="1" si="367"/>
        <v>0</v>
      </c>
      <c r="Q1274" s="20">
        <f t="shared" si="368"/>
        <v>0</v>
      </c>
      <c r="R1274" s="13">
        <f t="shared" si="374"/>
        <v>0</v>
      </c>
      <c r="S1274" s="4" t="str">
        <f t="shared" si="369"/>
        <v>J=</v>
      </c>
      <c r="T1274" s="34">
        <f t="shared" si="370"/>
        <v>45336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42">
        <f t="shared" si="371"/>
        <v>45325</v>
      </c>
      <c r="B1275" s="72">
        <f t="shared" ca="1" si="357"/>
        <v>0</v>
      </c>
      <c r="C1275" s="6">
        <f t="shared" si="358"/>
        <v>0</v>
      </c>
      <c r="D1275" s="12">
        <f ca="1">IF(A1275&lt;$B$1,VLOOKUP(A1275,[1]DI!$A$4:$B$15000,2,FALSE),0)</f>
        <v>0</v>
      </c>
      <c r="E1275" s="13">
        <f t="shared" ca="1" si="359"/>
        <v>1</v>
      </c>
      <c r="F1275" s="13">
        <f ca="1">(TRUNC(PRODUCT($E$12:$E1274),16))</f>
        <v>1.34995490359838</v>
      </c>
      <c r="G1275" s="13">
        <f t="shared" ca="1" si="360"/>
        <v>1.2777699773318001</v>
      </c>
      <c r="H1275" s="13">
        <f t="shared" ca="1" si="361"/>
        <v>1.0564929000000001</v>
      </c>
      <c r="I1275" s="12">
        <f t="shared" si="372"/>
        <v>1.7500000000000002E-2</v>
      </c>
      <c r="J1275" s="34">
        <f t="shared" si="362"/>
        <v>45152</v>
      </c>
      <c r="K1275" s="2">
        <f t="shared" si="373"/>
        <v>118</v>
      </c>
      <c r="L1275" s="17">
        <f t="shared" si="363"/>
        <v>119</v>
      </c>
      <c r="M1275" s="11">
        <f t="shared" si="364"/>
        <v>1.0082260620000001</v>
      </c>
      <c r="N1275" s="11">
        <f t="shared" ca="1" si="365"/>
        <v>1.065183676</v>
      </c>
      <c r="O1275" s="17">
        <f t="shared" si="366"/>
        <v>0</v>
      </c>
      <c r="P1275" s="13">
        <f t="shared" ca="1" si="367"/>
        <v>0</v>
      </c>
      <c r="Q1275" s="20">
        <f t="shared" si="368"/>
        <v>0</v>
      </c>
      <c r="R1275" s="13">
        <f t="shared" si="374"/>
        <v>0</v>
      </c>
      <c r="S1275" s="4" t="str">
        <f t="shared" si="369"/>
        <v>J=</v>
      </c>
      <c r="T1275" s="34">
        <f t="shared" si="370"/>
        <v>45336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42">
        <f t="shared" si="371"/>
        <v>45326</v>
      </c>
      <c r="B1276" s="72">
        <f t="shared" ca="1" si="357"/>
        <v>0</v>
      </c>
      <c r="C1276" s="6">
        <f t="shared" si="358"/>
        <v>0</v>
      </c>
      <c r="D1276" s="12">
        <f ca="1">IF(A1276&lt;$B$1,VLOOKUP(A1276,[1]DI!$A$4:$B$15000,2,FALSE),0)</f>
        <v>0</v>
      </c>
      <c r="E1276" s="13">
        <f t="shared" ca="1" si="359"/>
        <v>1</v>
      </c>
      <c r="F1276" s="13">
        <f ca="1">(TRUNC(PRODUCT($E$12:$E1275),16))</f>
        <v>1.34995490359838</v>
      </c>
      <c r="G1276" s="13">
        <f t="shared" ca="1" si="360"/>
        <v>1.2777699773318001</v>
      </c>
      <c r="H1276" s="13">
        <f t="shared" ca="1" si="361"/>
        <v>1.0564929000000001</v>
      </c>
      <c r="I1276" s="12">
        <f t="shared" si="372"/>
        <v>1.7500000000000002E-2</v>
      </c>
      <c r="J1276" s="34">
        <f t="shared" si="362"/>
        <v>45152</v>
      </c>
      <c r="K1276" s="2">
        <f t="shared" si="373"/>
        <v>118</v>
      </c>
      <c r="L1276" s="17">
        <f t="shared" si="363"/>
        <v>119</v>
      </c>
      <c r="M1276" s="11">
        <f t="shared" si="364"/>
        <v>1.0082260620000001</v>
      </c>
      <c r="N1276" s="11">
        <f t="shared" ca="1" si="365"/>
        <v>1.065183676</v>
      </c>
      <c r="O1276" s="17">
        <f t="shared" si="366"/>
        <v>0</v>
      </c>
      <c r="P1276" s="13">
        <f t="shared" ca="1" si="367"/>
        <v>0</v>
      </c>
      <c r="Q1276" s="20">
        <f t="shared" si="368"/>
        <v>0</v>
      </c>
      <c r="R1276" s="13">
        <f t="shared" si="374"/>
        <v>0</v>
      </c>
      <c r="S1276" s="4" t="str">
        <f t="shared" si="369"/>
        <v>J=</v>
      </c>
      <c r="T1276" s="34">
        <f t="shared" si="370"/>
        <v>45336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42">
        <f t="shared" si="371"/>
        <v>45327</v>
      </c>
      <c r="B1277" s="72">
        <f t="shared" ca="1" si="357"/>
        <v>0</v>
      </c>
      <c r="C1277" s="6">
        <f t="shared" si="358"/>
        <v>0</v>
      </c>
      <c r="D1277" s="12">
        <f ca="1">IF(A1277&lt;$B$1,VLOOKUP(A1277,[1]DI!$A$4:$B$15000,2,FALSE),0)</f>
        <v>0.1115</v>
      </c>
      <c r="E1277" s="13">
        <f t="shared" ca="1" si="359"/>
        <v>1.00041957</v>
      </c>
      <c r="F1277" s="13">
        <f ca="1">(TRUNC(PRODUCT($E$12:$E1276),16))</f>
        <v>1.34995490359838</v>
      </c>
      <c r="G1277" s="13">
        <f t="shared" ca="1" si="360"/>
        <v>1.2777699773318001</v>
      </c>
      <c r="H1277" s="13">
        <f t="shared" ca="1" si="361"/>
        <v>1.0564929000000001</v>
      </c>
      <c r="I1277" s="12">
        <f t="shared" si="372"/>
        <v>1.7500000000000002E-2</v>
      </c>
      <c r="J1277" s="34">
        <f t="shared" si="362"/>
        <v>45152</v>
      </c>
      <c r="K1277" s="2">
        <f t="shared" si="373"/>
        <v>119</v>
      </c>
      <c r="L1277" s="17">
        <f t="shared" si="363"/>
        <v>119</v>
      </c>
      <c r="M1277" s="11">
        <f t="shared" si="364"/>
        <v>1.0082260620000001</v>
      </c>
      <c r="N1277" s="11">
        <f t="shared" ca="1" si="365"/>
        <v>1.065183676</v>
      </c>
      <c r="O1277" s="17">
        <f t="shared" si="366"/>
        <v>0</v>
      </c>
      <c r="P1277" s="13">
        <f t="shared" ca="1" si="367"/>
        <v>0</v>
      </c>
      <c r="Q1277" s="20">
        <f t="shared" si="368"/>
        <v>0</v>
      </c>
      <c r="R1277" s="13">
        <f t="shared" si="374"/>
        <v>0</v>
      </c>
      <c r="S1277" s="4" t="str">
        <f t="shared" si="369"/>
        <v>J=</v>
      </c>
      <c r="T1277" s="34">
        <f t="shared" si="370"/>
        <v>45336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42">
        <f t="shared" si="371"/>
        <v>45328</v>
      </c>
      <c r="B1278" s="72">
        <f t="shared" ca="1" si="357"/>
        <v>0</v>
      </c>
      <c r="C1278" s="6">
        <f t="shared" si="358"/>
        <v>0</v>
      </c>
      <c r="D1278" s="12">
        <f ca="1">IF(A1278&lt;$B$1,VLOOKUP(A1278,[1]DI!$A$4:$B$15000,2,FALSE),0)</f>
        <v>0.1115</v>
      </c>
      <c r="E1278" s="13">
        <f t="shared" ca="1" si="359"/>
        <v>1.00041957</v>
      </c>
      <c r="F1278" s="13">
        <f ca="1">(TRUNC(PRODUCT($E$12:$E1277),16))</f>
        <v>1.3505213041772799</v>
      </c>
      <c r="G1278" s="13">
        <f t="shared" ca="1" si="360"/>
        <v>1.2777699773318001</v>
      </c>
      <c r="H1278" s="13">
        <f t="shared" ca="1" si="361"/>
        <v>1.05693617</v>
      </c>
      <c r="I1278" s="12">
        <f t="shared" si="372"/>
        <v>1.7500000000000002E-2</v>
      </c>
      <c r="J1278" s="34">
        <f t="shared" si="362"/>
        <v>45152</v>
      </c>
      <c r="K1278" s="2">
        <f t="shared" si="373"/>
        <v>120</v>
      </c>
      <c r="L1278" s="17">
        <f t="shared" si="363"/>
        <v>120</v>
      </c>
      <c r="M1278" s="11">
        <f t="shared" si="364"/>
        <v>1.0082954749999999</v>
      </c>
      <c r="N1278" s="11">
        <f t="shared" ca="1" si="365"/>
        <v>1.0657039580000001</v>
      </c>
      <c r="O1278" s="17">
        <f t="shared" si="366"/>
        <v>0</v>
      </c>
      <c r="P1278" s="13">
        <f t="shared" ca="1" si="367"/>
        <v>0</v>
      </c>
      <c r="Q1278" s="20">
        <f t="shared" si="368"/>
        <v>0</v>
      </c>
      <c r="R1278" s="13">
        <f t="shared" si="374"/>
        <v>0</v>
      </c>
      <c r="S1278" s="4" t="str">
        <f t="shared" si="369"/>
        <v>J=</v>
      </c>
      <c r="T1278" s="34">
        <f t="shared" si="370"/>
        <v>45336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42">
        <f t="shared" si="371"/>
        <v>45329</v>
      </c>
      <c r="B1279" s="72">
        <f t="shared" ca="1" si="357"/>
        <v>0</v>
      </c>
      <c r="C1279" s="6">
        <f t="shared" si="358"/>
        <v>0</v>
      </c>
      <c r="D1279" s="12">
        <f ca="1">IF(A1279&lt;$B$1,VLOOKUP(A1279,[1]DI!$A$4:$B$15000,2,FALSE),0)</f>
        <v>0.1115</v>
      </c>
      <c r="E1279" s="13">
        <f t="shared" ca="1" si="359"/>
        <v>1.00041957</v>
      </c>
      <c r="F1279" s="13">
        <f ca="1">(TRUNC(PRODUCT($E$12:$E1278),16))</f>
        <v>1.3510879424008799</v>
      </c>
      <c r="G1279" s="13">
        <f t="shared" ca="1" si="360"/>
        <v>1.2777699773318001</v>
      </c>
      <c r="H1279" s="13">
        <f t="shared" ca="1" si="361"/>
        <v>1.05737963</v>
      </c>
      <c r="I1279" s="12">
        <f t="shared" si="372"/>
        <v>1.7500000000000002E-2</v>
      </c>
      <c r="J1279" s="34">
        <f t="shared" si="362"/>
        <v>45152</v>
      </c>
      <c r="K1279" s="2">
        <f t="shared" si="373"/>
        <v>121</v>
      </c>
      <c r="L1279" s="17">
        <f t="shared" si="363"/>
        <v>121</v>
      </c>
      <c r="M1279" s="11">
        <f t="shared" si="364"/>
        <v>1.0083648919999999</v>
      </c>
      <c r="N1279" s="11">
        <f t="shared" ca="1" si="365"/>
        <v>1.066224496</v>
      </c>
      <c r="O1279" s="17">
        <f t="shared" si="366"/>
        <v>0</v>
      </c>
      <c r="P1279" s="13">
        <f t="shared" ca="1" si="367"/>
        <v>0</v>
      </c>
      <c r="Q1279" s="20">
        <f t="shared" si="368"/>
        <v>0</v>
      </c>
      <c r="R1279" s="13">
        <f t="shared" si="374"/>
        <v>0</v>
      </c>
      <c r="S1279" s="4" t="str">
        <f t="shared" si="369"/>
        <v>J=</v>
      </c>
      <c r="T1279" s="34">
        <f t="shared" si="370"/>
        <v>45336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42">
        <f t="shared" si="371"/>
        <v>45330</v>
      </c>
      <c r="B1280" s="72">
        <f t="shared" ca="1" si="357"/>
        <v>0</v>
      </c>
      <c r="C1280" s="6">
        <f t="shared" si="358"/>
        <v>0</v>
      </c>
      <c r="D1280" s="12">
        <f ca="1">IF(A1280&lt;$B$1,VLOOKUP(A1280,[1]DI!$A$4:$B$15000,2,FALSE),0)</f>
        <v>0.1115</v>
      </c>
      <c r="E1280" s="13">
        <f t="shared" ca="1" si="359"/>
        <v>1.00041957</v>
      </c>
      <c r="F1280" s="13">
        <f ca="1">(TRUNC(PRODUCT($E$12:$E1279),16))</f>
        <v>1.3516548183688699</v>
      </c>
      <c r="G1280" s="13">
        <f t="shared" ca="1" si="360"/>
        <v>1.2777699773318001</v>
      </c>
      <c r="H1280" s="13">
        <f t="shared" ca="1" si="361"/>
        <v>1.0578232700000001</v>
      </c>
      <c r="I1280" s="12">
        <f t="shared" si="372"/>
        <v>1.7500000000000002E-2</v>
      </c>
      <c r="J1280" s="34">
        <f t="shared" si="362"/>
        <v>45152</v>
      </c>
      <c r="K1280" s="2">
        <f t="shared" si="373"/>
        <v>122</v>
      </c>
      <c r="L1280" s="17">
        <f t="shared" si="363"/>
        <v>122</v>
      </c>
      <c r="M1280" s="11">
        <f t="shared" si="364"/>
        <v>1.0084343140000001</v>
      </c>
      <c r="N1280" s="11">
        <f t="shared" ca="1" si="365"/>
        <v>1.066745284</v>
      </c>
      <c r="O1280" s="17">
        <f t="shared" si="366"/>
        <v>0</v>
      </c>
      <c r="P1280" s="13">
        <f t="shared" ca="1" si="367"/>
        <v>0</v>
      </c>
      <c r="Q1280" s="20">
        <f t="shared" si="368"/>
        <v>0</v>
      </c>
      <c r="R1280" s="13">
        <f t="shared" si="374"/>
        <v>0</v>
      </c>
      <c r="S1280" s="4" t="str">
        <f t="shared" si="369"/>
        <v>J=</v>
      </c>
      <c r="T1280" s="34">
        <f t="shared" si="370"/>
        <v>45336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42">
        <f t="shared" si="371"/>
        <v>45331</v>
      </c>
      <c r="B1281" s="72">
        <f t="shared" ca="1" si="357"/>
        <v>0</v>
      </c>
      <c r="C1281" s="6">
        <f t="shared" si="358"/>
        <v>0</v>
      </c>
      <c r="D1281" s="12">
        <f ca="1">IF(A1281&lt;$B$1,VLOOKUP(A1281,[1]DI!$A$4:$B$15000,2,FALSE),0)</f>
        <v>0.1115</v>
      </c>
      <c r="E1281" s="13">
        <f t="shared" ca="1" si="359"/>
        <v>1.00041957</v>
      </c>
      <c r="F1281" s="13">
        <f ca="1">(TRUNC(PRODUCT($E$12:$E1280),16))</f>
        <v>1.3522219321810101</v>
      </c>
      <c r="G1281" s="13">
        <f t="shared" ca="1" si="360"/>
        <v>1.2777699773318001</v>
      </c>
      <c r="H1281" s="13">
        <f t="shared" ca="1" si="361"/>
        <v>1.0582670999999999</v>
      </c>
      <c r="I1281" s="12">
        <f t="shared" si="372"/>
        <v>1.7500000000000002E-2</v>
      </c>
      <c r="J1281" s="34">
        <f t="shared" si="362"/>
        <v>45152</v>
      </c>
      <c r="K1281" s="2">
        <f t="shared" si="373"/>
        <v>123</v>
      </c>
      <c r="L1281" s="17">
        <f t="shared" si="363"/>
        <v>123</v>
      </c>
      <c r="M1281" s="11">
        <f t="shared" si="364"/>
        <v>1.008503741</v>
      </c>
      <c r="N1281" s="11">
        <f t="shared" ca="1" si="365"/>
        <v>1.067266329</v>
      </c>
      <c r="O1281" s="17">
        <f t="shared" si="366"/>
        <v>0</v>
      </c>
      <c r="P1281" s="13">
        <f t="shared" ca="1" si="367"/>
        <v>0</v>
      </c>
      <c r="Q1281" s="20">
        <f t="shared" si="368"/>
        <v>0</v>
      </c>
      <c r="R1281" s="13">
        <f t="shared" si="374"/>
        <v>0</v>
      </c>
      <c r="S1281" s="4" t="str">
        <f t="shared" si="369"/>
        <v>J=</v>
      </c>
      <c r="T1281" s="34">
        <f t="shared" si="370"/>
        <v>45336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42">
        <f t="shared" si="371"/>
        <v>45332</v>
      </c>
      <c r="B1282" s="72">
        <f t="shared" ca="1" si="357"/>
        <v>0</v>
      </c>
      <c r="C1282" s="6">
        <f t="shared" si="358"/>
        <v>0</v>
      </c>
      <c r="D1282" s="12">
        <f ca="1">IF(A1282&lt;$B$1,VLOOKUP(A1282,[1]DI!$A$4:$B$15000,2,FALSE),0)</f>
        <v>0</v>
      </c>
      <c r="E1282" s="13">
        <f t="shared" ca="1" si="359"/>
        <v>1</v>
      </c>
      <c r="F1282" s="13">
        <f ca="1">(TRUNC(PRODUCT($E$12:$E1281),16))</f>
        <v>1.3527892839371001</v>
      </c>
      <c r="G1282" s="13">
        <f t="shared" ca="1" si="360"/>
        <v>1.2777699773318001</v>
      </c>
      <c r="H1282" s="13">
        <f t="shared" ca="1" si="361"/>
        <v>1.0587111199999999</v>
      </c>
      <c r="I1282" s="12">
        <f t="shared" si="372"/>
        <v>1.7500000000000002E-2</v>
      </c>
      <c r="J1282" s="34">
        <f t="shared" si="362"/>
        <v>45152</v>
      </c>
      <c r="K1282" s="2">
        <f t="shared" si="373"/>
        <v>123</v>
      </c>
      <c r="L1282" s="17">
        <f t="shared" si="363"/>
        <v>124</v>
      </c>
      <c r="M1282" s="11">
        <f t="shared" si="364"/>
        <v>1.008573173</v>
      </c>
      <c r="N1282" s="11">
        <f t="shared" ca="1" si="365"/>
        <v>1.0677876340000001</v>
      </c>
      <c r="O1282" s="17">
        <f t="shared" si="366"/>
        <v>0</v>
      </c>
      <c r="P1282" s="13">
        <f t="shared" ca="1" si="367"/>
        <v>0</v>
      </c>
      <c r="Q1282" s="20">
        <f t="shared" si="368"/>
        <v>0</v>
      </c>
      <c r="R1282" s="13">
        <f t="shared" si="374"/>
        <v>0</v>
      </c>
      <c r="S1282" s="4" t="str">
        <f t="shared" si="369"/>
        <v>J=</v>
      </c>
      <c r="T1282" s="34">
        <f t="shared" si="370"/>
        <v>45336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42">
        <f t="shared" si="371"/>
        <v>45333</v>
      </c>
      <c r="B1283" s="72">
        <f t="shared" ca="1" si="357"/>
        <v>0</v>
      </c>
      <c r="C1283" s="6">
        <f t="shared" si="358"/>
        <v>0</v>
      </c>
      <c r="D1283" s="12">
        <f ca="1">IF(A1283&lt;$B$1,VLOOKUP(A1283,[1]DI!$A$4:$B$15000,2,FALSE),0)</f>
        <v>0</v>
      </c>
      <c r="E1283" s="13">
        <f t="shared" ca="1" si="359"/>
        <v>1</v>
      </c>
      <c r="F1283" s="13">
        <f ca="1">(TRUNC(PRODUCT($E$12:$E1282),16))</f>
        <v>1.3527892839371001</v>
      </c>
      <c r="G1283" s="13">
        <f t="shared" ca="1" si="360"/>
        <v>1.2777699773318001</v>
      </c>
      <c r="H1283" s="13">
        <f t="shared" ca="1" si="361"/>
        <v>1.0587111199999999</v>
      </c>
      <c r="I1283" s="12">
        <f t="shared" si="372"/>
        <v>1.7500000000000002E-2</v>
      </c>
      <c r="J1283" s="34">
        <f t="shared" si="362"/>
        <v>45152</v>
      </c>
      <c r="K1283" s="2">
        <f t="shared" si="373"/>
        <v>123</v>
      </c>
      <c r="L1283" s="17">
        <f t="shared" si="363"/>
        <v>124</v>
      </c>
      <c r="M1283" s="11">
        <f t="shared" si="364"/>
        <v>1.008573173</v>
      </c>
      <c r="N1283" s="11">
        <f t="shared" ca="1" si="365"/>
        <v>1.0677876340000001</v>
      </c>
      <c r="O1283" s="17">
        <f t="shared" si="366"/>
        <v>0</v>
      </c>
      <c r="P1283" s="13">
        <f t="shared" ca="1" si="367"/>
        <v>0</v>
      </c>
      <c r="Q1283" s="20">
        <f t="shared" si="368"/>
        <v>0</v>
      </c>
      <c r="R1283" s="13">
        <f t="shared" si="374"/>
        <v>0</v>
      </c>
      <c r="S1283" s="4" t="str">
        <f t="shared" si="369"/>
        <v>J=</v>
      </c>
      <c r="T1283" s="34">
        <f t="shared" si="370"/>
        <v>45336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42">
        <f t="shared" si="371"/>
        <v>45334</v>
      </c>
      <c r="B1284" s="72">
        <f t="shared" ca="1" si="357"/>
        <v>0</v>
      </c>
      <c r="C1284" s="6">
        <f t="shared" si="358"/>
        <v>0</v>
      </c>
      <c r="D1284" s="12">
        <f ca="1">IF(A1284&lt;$B$1,VLOOKUP(A1284,[1]DI!$A$4:$B$15000,2,FALSE),0)</f>
        <v>0</v>
      </c>
      <c r="E1284" s="13">
        <f t="shared" ca="1" si="359"/>
        <v>1</v>
      </c>
      <c r="F1284" s="13">
        <f ca="1">(TRUNC(PRODUCT($E$12:$E1283),16))</f>
        <v>1.3527892839371001</v>
      </c>
      <c r="G1284" s="13">
        <f t="shared" ca="1" si="360"/>
        <v>1.2777699773318001</v>
      </c>
      <c r="H1284" s="13">
        <f t="shared" ca="1" si="361"/>
        <v>1.0587111199999999</v>
      </c>
      <c r="I1284" s="12">
        <f t="shared" si="372"/>
        <v>1.7500000000000002E-2</v>
      </c>
      <c r="J1284" s="34">
        <f t="shared" si="362"/>
        <v>45152</v>
      </c>
      <c r="K1284" s="2">
        <f t="shared" si="373"/>
        <v>123</v>
      </c>
      <c r="L1284" s="17">
        <f t="shared" si="363"/>
        <v>124</v>
      </c>
      <c r="M1284" s="11">
        <f t="shared" si="364"/>
        <v>1.008573173</v>
      </c>
      <c r="N1284" s="11">
        <f t="shared" ca="1" si="365"/>
        <v>1.0677876340000001</v>
      </c>
      <c r="O1284" s="17">
        <f t="shared" si="366"/>
        <v>0</v>
      </c>
      <c r="P1284" s="13">
        <f t="shared" ca="1" si="367"/>
        <v>0</v>
      </c>
      <c r="Q1284" s="20">
        <f t="shared" si="368"/>
        <v>0</v>
      </c>
      <c r="R1284" s="13">
        <f t="shared" si="374"/>
        <v>0</v>
      </c>
      <c r="S1284" s="4" t="str">
        <f t="shared" si="369"/>
        <v>J=</v>
      </c>
      <c r="T1284" s="34">
        <f t="shared" si="370"/>
        <v>45336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42">
        <f t="shared" si="371"/>
        <v>45335</v>
      </c>
      <c r="B1285" s="72">
        <f t="shared" ca="1" si="357"/>
        <v>0</v>
      </c>
      <c r="C1285" s="6">
        <f t="shared" si="358"/>
        <v>0</v>
      </c>
      <c r="D1285" s="12">
        <f ca="1">IF(A1285&lt;$B$1,VLOOKUP(A1285,[1]DI!$A$4:$B$15000,2,FALSE),0)</f>
        <v>0</v>
      </c>
      <c r="E1285" s="13">
        <f t="shared" ca="1" si="359"/>
        <v>1</v>
      </c>
      <c r="F1285" s="13">
        <f ca="1">(TRUNC(PRODUCT($E$12:$E1284),16))</f>
        <v>1.3527892839371001</v>
      </c>
      <c r="G1285" s="13">
        <f t="shared" ca="1" si="360"/>
        <v>1.2777699773318001</v>
      </c>
      <c r="H1285" s="13">
        <f t="shared" ca="1" si="361"/>
        <v>1.0587111199999999</v>
      </c>
      <c r="I1285" s="12">
        <f t="shared" si="372"/>
        <v>1.7500000000000002E-2</v>
      </c>
      <c r="J1285" s="34">
        <f t="shared" si="362"/>
        <v>45152</v>
      </c>
      <c r="K1285" s="2">
        <f t="shared" si="373"/>
        <v>123</v>
      </c>
      <c r="L1285" s="17">
        <f t="shared" si="363"/>
        <v>124</v>
      </c>
      <c r="M1285" s="11">
        <f t="shared" si="364"/>
        <v>1.008573173</v>
      </c>
      <c r="N1285" s="11">
        <f t="shared" ca="1" si="365"/>
        <v>1.0677876340000001</v>
      </c>
      <c r="O1285" s="17">
        <f t="shared" si="366"/>
        <v>0</v>
      </c>
      <c r="P1285" s="13">
        <f t="shared" ca="1" si="367"/>
        <v>0</v>
      </c>
      <c r="Q1285" s="20">
        <f t="shared" si="368"/>
        <v>0</v>
      </c>
      <c r="R1285" s="13">
        <f t="shared" si="374"/>
        <v>0</v>
      </c>
      <c r="S1285" s="4" t="str">
        <f t="shared" si="369"/>
        <v>J=</v>
      </c>
      <c r="T1285" s="34">
        <f t="shared" si="370"/>
        <v>45336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42">
        <f t="shared" si="371"/>
        <v>45336</v>
      </c>
      <c r="B1286" s="72">
        <f t="shared" ca="1" si="357"/>
        <v>0</v>
      </c>
      <c r="C1286" s="6">
        <f t="shared" si="358"/>
        <v>0</v>
      </c>
      <c r="D1286" s="12">
        <f ca="1">IF(A1286&lt;$B$1,VLOOKUP(A1286,[1]DI!$A$4:$B$15000,2,FALSE),0)</f>
        <v>0.1115</v>
      </c>
      <c r="E1286" s="13">
        <f t="shared" ca="1" si="359"/>
        <v>1.00041957</v>
      </c>
      <c r="F1286" s="13">
        <f ca="1">(TRUNC(PRODUCT($E$12:$E1285),16))</f>
        <v>1.3527892839371001</v>
      </c>
      <c r="G1286" s="13">
        <f t="shared" ca="1" si="360"/>
        <v>1.2777699773318001</v>
      </c>
      <c r="H1286" s="13">
        <f t="shared" ca="1" si="361"/>
        <v>1.0587111199999999</v>
      </c>
      <c r="I1286" s="12">
        <f t="shared" si="372"/>
        <v>1.7500000000000002E-2</v>
      </c>
      <c r="J1286" s="34">
        <f t="shared" si="362"/>
        <v>45152</v>
      </c>
      <c r="K1286" s="2">
        <f t="shared" si="373"/>
        <v>124</v>
      </c>
      <c r="L1286" s="17">
        <f t="shared" si="363"/>
        <v>124</v>
      </c>
      <c r="M1286" s="11">
        <f t="shared" si="364"/>
        <v>1.008573173</v>
      </c>
      <c r="N1286" s="11">
        <f t="shared" ca="1" si="365"/>
        <v>1.0677876340000001</v>
      </c>
      <c r="O1286" s="17">
        <f t="shared" si="366"/>
        <v>7</v>
      </c>
      <c r="P1286" s="13">
        <f t="shared" ca="1" si="367"/>
        <v>0</v>
      </c>
      <c r="Q1286" s="20">
        <f t="shared" si="368"/>
        <v>0</v>
      </c>
      <c r="R1286" s="13">
        <f t="shared" si="374"/>
        <v>0</v>
      </c>
      <c r="S1286" s="4" t="str">
        <f t="shared" si="369"/>
        <v>J=</v>
      </c>
      <c r="T1286" s="34">
        <f t="shared" si="370"/>
        <v>45336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42">
        <f t="shared" si="371"/>
        <v>45337</v>
      </c>
      <c r="B1287" s="72">
        <f t="shared" ca="1" si="357"/>
        <v>0</v>
      </c>
      <c r="C1287" s="6">
        <f t="shared" si="358"/>
        <v>0</v>
      </c>
      <c r="D1287" s="12">
        <f ca="1">IF(A1287&lt;$B$1,VLOOKUP(A1287,[1]DI!$A$4:$B$15000,2,FALSE),0)</f>
        <v>0.1115</v>
      </c>
      <c r="E1287" s="13">
        <f t="shared" ca="1" si="359"/>
        <v>1.00041957</v>
      </c>
      <c r="F1287" s="13">
        <f ca="1">(TRUNC(PRODUCT($E$12:$E1286),16))</f>
        <v>1.3533568737369599</v>
      </c>
      <c r="G1287" s="13">
        <f t="shared" ca="1" si="360"/>
        <v>1.3527892839371001</v>
      </c>
      <c r="H1287" s="13">
        <f t="shared" ca="1" si="361"/>
        <v>1.00041957</v>
      </c>
      <c r="I1287" s="12">
        <f t="shared" si="372"/>
        <v>1.7500000000000002E-2</v>
      </c>
      <c r="J1287" s="34">
        <f t="shared" si="362"/>
        <v>45336</v>
      </c>
      <c r="K1287" s="2">
        <f t="shared" si="373"/>
        <v>1</v>
      </c>
      <c r="L1287" s="17">
        <f t="shared" si="363"/>
        <v>1</v>
      </c>
      <c r="M1287" s="11">
        <f t="shared" si="364"/>
        <v>1.000068846</v>
      </c>
      <c r="N1287" s="11">
        <f t="shared" ca="1" si="365"/>
        <v>1.000488445</v>
      </c>
      <c r="O1287" s="17">
        <f t="shared" si="366"/>
        <v>0</v>
      </c>
      <c r="P1287" s="13">
        <f t="shared" ca="1" si="367"/>
        <v>0</v>
      </c>
      <c r="Q1287" s="20">
        <f t="shared" si="368"/>
        <v>0</v>
      </c>
      <c r="R1287" s="13">
        <f t="shared" si="374"/>
        <v>0</v>
      </c>
      <c r="S1287" s="4" t="str">
        <f t="shared" si="369"/>
        <v>A+J=</v>
      </c>
      <c r="T1287" s="34">
        <f t="shared" si="370"/>
        <v>45518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42">
        <f t="shared" si="371"/>
        <v>45338</v>
      </c>
      <c r="B1288" s="72">
        <f t="shared" ca="1" si="357"/>
        <v>0</v>
      </c>
      <c r="C1288" s="6">
        <f t="shared" si="358"/>
        <v>0</v>
      </c>
      <c r="D1288" s="12">
        <f ca="1">IF(A1288&lt;$B$1,VLOOKUP(A1288,[1]DI!$A$4:$B$15000,2,FALSE),0)</f>
        <v>0.1115</v>
      </c>
      <c r="E1288" s="13">
        <f t="shared" ca="1" si="359"/>
        <v>1.00041957</v>
      </c>
      <c r="F1288" s="13">
        <f ca="1">(TRUNC(PRODUCT($E$12:$E1287),16))</f>
        <v>1.3539247016804701</v>
      </c>
      <c r="G1288" s="13">
        <f t="shared" ca="1" si="360"/>
        <v>1.3527892839371001</v>
      </c>
      <c r="H1288" s="13">
        <f t="shared" ca="1" si="361"/>
        <v>1.0008393200000001</v>
      </c>
      <c r="I1288" s="12">
        <f t="shared" si="372"/>
        <v>1.7500000000000002E-2</v>
      </c>
      <c r="J1288" s="34">
        <f t="shared" si="362"/>
        <v>45336</v>
      </c>
      <c r="K1288" s="2">
        <f t="shared" si="373"/>
        <v>2</v>
      </c>
      <c r="L1288" s="17">
        <f t="shared" si="363"/>
        <v>2</v>
      </c>
      <c r="M1288" s="11">
        <f t="shared" si="364"/>
        <v>1.000137697</v>
      </c>
      <c r="N1288" s="11">
        <f t="shared" ca="1" si="365"/>
        <v>1.0009771329999999</v>
      </c>
      <c r="O1288" s="17">
        <f t="shared" si="366"/>
        <v>0</v>
      </c>
      <c r="P1288" s="13">
        <f t="shared" ca="1" si="367"/>
        <v>0</v>
      </c>
      <c r="Q1288" s="20">
        <f t="shared" si="368"/>
        <v>0</v>
      </c>
      <c r="R1288" s="13">
        <f t="shared" si="374"/>
        <v>0</v>
      </c>
      <c r="S1288" s="4" t="str">
        <f t="shared" si="369"/>
        <v>A+J=</v>
      </c>
      <c r="T1288" s="34">
        <f t="shared" si="370"/>
        <v>45518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42">
        <f t="shared" si="371"/>
        <v>45339</v>
      </c>
      <c r="B1289" s="72">
        <f t="shared" ca="1" si="357"/>
        <v>0</v>
      </c>
      <c r="C1289" s="6">
        <f t="shared" si="358"/>
        <v>0</v>
      </c>
      <c r="D1289" s="12">
        <f ca="1">IF(A1289&lt;$B$1,VLOOKUP(A1289,[1]DI!$A$4:$B$15000,2,FALSE),0)</f>
        <v>0</v>
      </c>
      <c r="E1289" s="13">
        <f t="shared" ca="1" si="359"/>
        <v>1</v>
      </c>
      <c r="F1289" s="13">
        <f ca="1">(TRUNC(PRODUCT($E$12:$E1288),16))</f>
        <v>1.35449276786756</v>
      </c>
      <c r="G1289" s="13">
        <f t="shared" ca="1" si="360"/>
        <v>1.3527892839371001</v>
      </c>
      <c r="H1289" s="13">
        <f t="shared" ca="1" si="361"/>
        <v>1.00125924</v>
      </c>
      <c r="I1289" s="12">
        <f t="shared" si="372"/>
        <v>1.7500000000000002E-2</v>
      </c>
      <c r="J1289" s="34">
        <f t="shared" si="362"/>
        <v>45336</v>
      </c>
      <c r="K1289" s="2">
        <f t="shared" si="373"/>
        <v>2</v>
      </c>
      <c r="L1289" s="17">
        <f t="shared" si="363"/>
        <v>3</v>
      </c>
      <c r="M1289" s="11">
        <f t="shared" si="364"/>
        <v>1.0002065529999999</v>
      </c>
      <c r="N1289" s="11">
        <f t="shared" ca="1" si="365"/>
        <v>1.0014660529999999</v>
      </c>
      <c r="O1289" s="17">
        <f t="shared" si="366"/>
        <v>0</v>
      </c>
      <c r="P1289" s="13">
        <f t="shared" ca="1" si="367"/>
        <v>0</v>
      </c>
      <c r="Q1289" s="20">
        <f t="shared" si="368"/>
        <v>0</v>
      </c>
      <c r="R1289" s="13">
        <f t="shared" si="374"/>
        <v>0</v>
      </c>
      <c r="S1289" s="4" t="str">
        <f t="shared" si="369"/>
        <v>A+J=</v>
      </c>
      <c r="T1289" s="34">
        <f t="shared" si="370"/>
        <v>45518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42">
        <f t="shared" si="371"/>
        <v>45340</v>
      </c>
      <c r="B1290" s="72">
        <f t="shared" ca="1" si="357"/>
        <v>0</v>
      </c>
      <c r="C1290" s="6">
        <f t="shared" si="358"/>
        <v>0</v>
      </c>
      <c r="D1290" s="12">
        <f ca="1">IF(A1290&lt;$B$1,VLOOKUP(A1290,[1]DI!$A$4:$B$15000,2,FALSE),0)</f>
        <v>0</v>
      </c>
      <c r="E1290" s="13">
        <f t="shared" ca="1" si="359"/>
        <v>1</v>
      </c>
      <c r="F1290" s="13">
        <f ca="1">(TRUNC(PRODUCT($E$12:$E1289),16))</f>
        <v>1.35449276786756</v>
      </c>
      <c r="G1290" s="13">
        <f t="shared" ca="1" si="360"/>
        <v>1.3527892839371001</v>
      </c>
      <c r="H1290" s="13">
        <f t="shared" ca="1" si="361"/>
        <v>1.00125924</v>
      </c>
      <c r="I1290" s="12">
        <f t="shared" si="372"/>
        <v>1.7500000000000002E-2</v>
      </c>
      <c r="J1290" s="34">
        <f t="shared" si="362"/>
        <v>45336</v>
      </c>
      <c r="K1290" s="2">
        <f t="shared" si="373"/>
        <v>2</v>
      </c>
      <c r="L1290" s="17">
        <f t="shared" si="363"/>
        <v>3</v>
      </c>
      <c r="M1290" s="11">
        <f t="shared" si="364"/>
        <v>1.0002065529999999</v>
      </c>
      <c r="N1290" s="11">
        <f t="shared" ca="1" si="365"/>
        <v>1.0014660529999999</v>
      </c>
      <c r="O1290" s="17">
        <f t="shared" si="366"/>
        <v>0</v>
      </c>
      <c r="P1290" s="13">
        <f t="shared" ca="1" si="367"/>
        <v>0</v>
      </c>
      <c r="Q1290" s="20">
        <f t="shared" si="368"/>
        <v>0</v>
      </c>
      <c r="R1290" s="13">
        <f t="shared" si="374"/>
        <v>0</v>
      </c>
      <c r="S1290" s="4" t="str">
        <f t="shared" si="369"/>
        <v>A+J=</v>
      </c>
      <c r="T1290" s="34">
        <f t="shared" si="370"/>
        <v>45518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42">
        <f t="shared" si="371"/>
        <v>45341</v>
      </c>
      <c r="B1291" s="72">
        <f t="shared" ca="1" si="357"/>
        <v>0</v>
      </c>
      <c r="C1291" s="6">
        <f t="shared" si="358"/>
        <v>0</v>
      </c>
      <c r="D1291" s="12">
        <f ca="1">IF(A1291&lt;$B$1,VLOOKUP(A1291,[1]DI!$A$4:$B$15000,2,FALSE),0)</f>
        <v>0.1115</v>
      </c>
      <c r="E1291" s="13">
        <f t="shared" ca="1" si="359"/>
        <v>1.00041957</v>
      </c>
      <c r="F1291" s="13">
        <f ca="1">(TRUNC(PRODUCT($E$12:$E1290),16))</f>
        <v>1.35449276786756</v>
      </c>
      <c r="G1291" s="13">
        <f t="shared" ca="1" si="360"/>
        <v>1.3527892839371001</v>
      </c>
      <c r="H1291" s="13">
        <f t="shared" ca="1" si="361"/>
        <v>1.00125924</v>
      </c>
      <c r="I1291" s="12">
        <f t="shared" si="372"/>
        <v>1.7500000000000002E-2</v>
      </c>
      <c r="J1291" s="34">
        <f t="shared" si="362"/>
        <v>45336</v>
      </c>
      <c r="K1291" s="2">
        <f t="shared" si="373"/>
        <v>3</v>
      </c>
      <c r="L1291" s="17">
        <f t="shared" si="363"/>
        <v>3</v>
      </c>
      <c r="M1291" s="11">
        <f t="shared" si="364"/>
        <v>1.0002065529999999</v>
      </c>
      <c r="N1291" s="11">
        <f t="shared" ca="1" si="365"/>
        <v>1.0014660529999999</v>
      </c>
      <c r="O1291" s="17">
        <f t="shared" si="366"/>
        <v>0</v>
      </c>
      <c r="P1291" s="13">
        <f t="shared" ca="1" si="367"/>
        <v>0</v>
      </c>
      <c r="Q1291" s="20">
        <f t="shared" si="368"/>
        <v>0</v>
      </c>
      <c r="R1291" s="13">
        <f t="shared" si="374"/>
        <v>0</v>
      </c>
      <c r="S1291" s="4" t="str">
        <f t="shared" si="369"/>
        <v>A+J=</v>
      </c>
      <c r="T1291" s="34">
        <f t="shared" si="370"/>
        <v>45518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42">
        <f t="shared" si="371"/>
        <v>45342</v>
      </c>
      <c r="B1292" s="72">
        <f t="shared" ref="B1292:B1355" ca="1" si="375">IF(A1292&lt;=TODAY(),C1292+P1292,IF(AND(A1292&gt;TODAY(),A1292&lt;=$B$1),IF(VLOOKUP(TODAY(),$A$10:$D$5000,4,FALSE)=0,"n.d",C1292+P1292),"n.d"))</f>
        <v>0</v>
      </c>
      <c r="C1292" s="6">
        <f t="shared" ref="C1292:C1355" si="376">(C1291-R1291)</f>
        <v>0</v>
      </c>
      <c r="D1292" s="12">
        <f ca="1">IF(A1292&lt;$B$1,VLOOKUP(A1292,[1]DI!$A$4:$B$15000,2,FALSE),0)</f>
        <v>0.1115</v>
      </c>
      <c r="E1292" s="13">
        <f t="shared" ref="E1292:E1355" ca="1" si="377">ROUND(((1+D1292)^(1/252)),8)</f>
        <v>1.00041957</v>
      </c>
      <c r="F1292" s="13">
        <f ca="1">(TRUNC(PRODUCT($E$12:$E1291),16))</f>
        <v>1.35506107239817</v>
      </c>
      <c r="G1292" s="13">
        <f t="shared" ref="G1292:G1355" ca="1" si="378">IF(O1291&gt;0,F1291,G1291)</f>
        <v>1.3527892839371001</v>
      </c>
      <c r="H1292" s="13">
        <f t="shared" ref="H1292:H1355" ca="1" si="379">ROUND(F1292/G1292,8)</f>
        <v>1.0016793399999999</v>
      </c>
      <c r="I1292" s="12">
        <f t="shared" si="372"/>
        <v>1.7500000000000002E-2</v>
      </c>
      <c r="J1292" s="34">
        <f t="shared" ref="J1292:J1355" si="380">IF(O1291&gt;0,VLOOKUP(O1291,W$12:AG$150,2),J1291)</f>
        <v>45336</v>
      </c>
      <c r="K1292" s="2">
        <f t="shared" si="373"/>
        <v>4</v>
      </c>
      <c r="L1292" s="17">
        <f t="shared" ref="L1292:L1355" si="381">IF(AND(K1292=1,K1291=1),1,IF(K1292&gt;0,IF(K1292=K1291,K1292+1,K1292),0))</f>
        <v>4</v>
      </c>
      <c r="M1292" s="11">
        <f t="shared" ref="M1292:M1355" si="382">ROUND((I1292+1)^(L1292/252),9)</f>
        <v>1.000275413</v>
      </c>
      <c r="N1292" s="11">
        <f t="shared" ref="N1292:N1355" ca="1" si="383">ROUND(H1292*M1292,9)</f>
        <v>1.001955216</v>
      </c>
      <c r="O1292" s="17">
        <f t="shared" ref="O1292:O1355" si="384">IF(VLOOKUP(A1292,X$12:AE$150,8)=VLOOKUP(A1291,X$12:AE$150,8),0,VLOOKUP(A1292,X$12:AE$150,8))</f>
        <v>0</v>
      </c>
      <c r="P1292" s="13">
        <f t="shared" ref="P1292:P1355" ca="1" si="385">TRUNC(((N1292-1)*C1292),8)</f>
        <v>0</v>
      </c>
      <c r="Q1292" s="20">
        <f t="shared" ref="Q1292:Q1355" si="386">IF($O1292&gt;0,VLOOKUP($O1292,$W$12:$AC$29,7),0)</f>
        <v>0</v>
      </c>
      <c r="R1292" s="13">
        <f t="shared" si="374"/>
        <v>0</v>
      </c>
      <c r="S1292" s="4" t="str">
        <f t="shared" ref="S1292:S1355" si="387">IF(O1291&gt;0,VLOOKUP(O1291,W$12:AG$150,10),S1291)</f>
        <v>A+J=</v>
      </c>
      <c r="T1292" s="34">
        <f t="shared" ref="T1292:T1355" si="388">IF(O1291&gt;0,VLOOKUP(O1291,W$12:AG$150,11),T1291)</f>
        <v>45518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42">
        <f t="shared" ref="A1293:A1356" si="389">(A1292+1)</f>
        <v>45343</v>
      </c>
      <c r="B1293" s="72">
        <f t="shared" ca="1" si="375"/>
        <v>0</v>
      </c>
      <c r="C1293" s="6">
        <f t="shared" si="376"/>
        <v>0</v>
      </c>
      <c r="D1293" s="12">
        <f ca="1">IF(A1293&lt;$B$1,VLOOKUP(A1293,[1]DI!$A$4:$B$15000,2,FALSE),0)</f>
        <v>0.1115</v>
      </c>
      <c r="E1293" s="13">
        <f t="shared" ca="1" si="377"/>
        <v>1.00041957</v>
      </c>
      <c r="F1293" s="13">
        <f ca="1">(TRUNC(PRODUCT($E$12:$E1292),16))</f>
        <v>1.35562961537232</v>
      </c>
      <c r="G1293" s="13">
        <f t="shared" ca="1" si="378"/>
        <v>1.3527892839371001</v>
      </c>
      <c r="H1293" s="13">
        <f t="shared" ca="1" si="379"/>
        <v>1.0020996099999999</v>
      </c>
      <c r="I1293" s="12">
        <f t="shared" ref="I1293:I1356" si="390">I1292</f>
        <v>1.7500000000000002E-2</v>
      </c>
      <c r="J1293" s="34">
        <f t="shared" si="380"/>
        <v>45336</v>
      </c>
      <c r="K1293" s="2">
        <f t="shared" ref="K1293:K1356" si="391">IF(A1293&gt;J1293,IF(NETWORKDAYS(J1293,A1293,$W$31:$W$544)-1=0,1,NETWORKDAYS(J1293,A1293,$W$31:$W$544)-1),0)</f>
        <v>5</v>
      </c>
      <c r="L1293" s="17">
        <f t="shared" si="381"/>
        <v>5</v>
      </c>
      <c r="M1293" s="11">
        <f t="shared" si="382"/>
        <v>1.000344278</v>
      </c>
      <c r="N1293" s="11">
        <f t="shared" ca="1" si="383"/>
        <v>1.002444611</v>
      </c>
      <c r="O1293" s="17">
        <f t="shared" si="384"/>
        <v>0</v>
      </c>
      <c r="P1293" s="13">
        <f t="shared" ca="1" si="385"/>
        <v>0</v>
      </c>
      <c r="Q1293" s="20">
        <f t="shared" si="386"/>
        <v>0</v>
      </c>
      <c r="R1293" s="13">
        <f t="shared" ref="R1293:R1356" si="392">IF(Q1293&gt;0,TRUNC(Q1293*C1293,8),0)</f>
        <v>0</v>
      </c>
      <c r="S1293" s="4" t="str">
        <f t="shared" si="387"/>
        <v>A+J=</v>
      </c>
      <c r="T1293" s="34">
        <f t="shared" si="388"/>
        <v>45518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42">
        <f t="shared" si="389"/>
        <v>45344</v>
      </c>
      <c r="B1294" s="72">
        <f t="shared" ca="1" si="375"/>
        <v>0</v>
      </c>
      <c r="C1294" s="6">
        <f t="shared" si="376"/>
        <v>0</v>
      </c>
      <c r="D1294" s="12">
        <f ca="1">IF(A1294&lt;$B$1,VLOOKUP(A1294,[1]DI!$A$4:$B$15000,2,FALSE),0)</f>
        <v>0.1115</v>
      </c>
      <c r="E1294" s="13">
        <f t="shared" ca="1" si="377"/>
        <v>1.00041957</v>
      </c>
      <c r="F1294" s="13">
        <f ca="1">(TRUNC(PRODUCT($E$12:$E1293),16))</f>
        <v>1.35619839689004</v>
      </c>
      <c r="G1294" s="13">
        <f t="shared" ca="1" si="378"/>
        <v>1.3527892839371001</v>
      </c>
      <c r="H1294" s="13">
        <f t="shared" ca="1" si="379"/>
        <v>1.0025200599999999</v>
      </c>
      <c r="I1294" s="12">
        <f t="shared" si="390"/>
        <v>1.7500000000000002E-2</v>
      </c>
      <c r="J1294" s="34">
        <f t="shared" si="380"/>
        <v>45336</v>
      </c>
      <c r="K1294" s="2">
        <f t="shared" si="391"/>
        <v>6</v>
      </c>
      <c r="L1294" s="17">
        <f t="shared" si="381"/>
        <v>6</v>
      </c>
      <c r="M1294" s="11">
        <f t="shared" si="382"/>
        <v>1.000413148</v>
      </c>
      <c r="N1294" s="11">
        <f t="shared" ca="1" si="383"/>
        <v>1.0029342489999999</v>
      </c>
      <c r="O1294" s="17">
        <f t="shared" si="384"/>
        <v>0</v>
      </c>
      <c r="P1294" s="13">
        <f t="shared" ca="1" si="385"/>
        <v>0</v>
      </c>
      <c r="Q1294" s="20">
        <f t="shared" si="386"/>
        <v>0</v>
      </c>
      <c r="R1294" s="13">
        <f t="shared" si="392"/>
        <v>0</v>
      </c>
      <c r="S1294" s="4" t="str">
        <f t="shared" si="387"/>
        <v>A+J=</v>
      </c>
      <c r="T1294" s="34">
        <f t="shared" si="388"/>
        <v>45518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42">
        <f t="shared" si="389"/>
        <v>45345</v>
      </c>
      <c r="B1295" s="72">
        <f t="shared" ca="1" si="375"/>
        <v>0</v>
      </c>
      <c r="C1295" s="6">
        <f t="shared" si="376"/>
        <v>0</v>
      </c>
      <c r="D1295" s="12">
        <f ca="1">IF(A1295&lt;$B$1,VLOOKUP(A1295,[1]DI!$A$4:$B$15000,2,FALSE),0)</f>
        <v>0.1115</v>
      </c>
      <c r="E1295" s="13">
        <f t="shared" ca="1" si="377"/>
        <v>1.00041957</v>
      </c>
      <c r="F1295" s="13">
        <f ca="1">(TRUNC(PRODUCT($E$12:$E1294),16))</f>
        <v>1.3567674170514199</v>
      </c>
      <c r="G1295" s="13">
        <f t="shared" ca="1" si="378"/>
        <v>1.3527892839371001</v>
      </c>
      <c r="H1295" s="13">
        <f t="shared" ca="1" si="379"/>
        <v>1.00294069</v>
      </c>
      <c r="I1295" s="12">
        <f t="shared" si="390"/>
        <v>1.7500000000000002E-2</v>
      </c>
      <c r="J1295" s="34">
        <f t="shared" si="380"/>
        <v>45336</v>
      </c>
      <c r="K1295" s="2">
        <f t="shared" si="391"/>
        <v>7</v>
      </c>
      <c r="L1295" s="17">
        <f t="shared" si="381"/>
        <v>7</v>
      </c>
      <c r="M1295" s="11">
        <f t="shared" si="382"/>
        <v>1.000482023</v>
      </c>
      <c r="N1295" s="11">
        <f t="shared" ca="1" si="383"/>
        <v>1.00342413</v>
      </c>
      <c r="O1295" s="17">
        <f t="shared" si="384"/>
        <v>0</v>
      </c>
      <c r="P1295" s="13">
        <f t="shared" ca="1" si="385"/>
        <v>0</v>
      </c>
      <c r="Q1295" s="20">
        <f t="shared" si="386"/>
        <v>0</v>
      </c>
      <c r="R1295" s="13">
        <f t="shared" si="392"/>
        <v>0</v>
      </c>
      <c r="S1295" s="4" t="str">
        <f t="shared" si="387"/>
        <v>A+J=</v>
      </c>
      <c r="T1295" s="34">
        <f t="shared" si="388"/>
        <v>45518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42">
        <f t="shared" si="389"/>
        <v>45346</v>
      </c>
      <c r="B1296" s="72">
        <f t="shared" ca="1" si="375"/>
        <v>0</v>
      </c>
      <c r="C1296" s="6">
        <f t="shared" si="376"/>
        <v>0</v>
      </c>
      <c r="D1296" s="12">
        <f ca="1">IF(A1296&lt;$B$1,VLOOKUP(A1296,[1]DI!$A$4:$B$15000,2,FALSE),0)</f>
        <v>0</v>
      </c>
      <c r="E1296" s="13">
        <f t="shared" ca="1" si="377"/>
        <v>1</v>
      </c>
      <c r="F1296" s="13">
        <f ca="1">(TRUNC(PRODUCT($E$12:$E1295),16))</f>
        <v>1.3573366759565999</v>
      </c>
      <c r="G1296" s="13">
        <f t="shared" ca="1" si="378"/>
        <v>1.3527892839371001</v>
      </c>
      <c r="H1296" s="13">
        <f t="shared" ca="1" si="379"/>
        <v>1.0033614900000001</v>
      </c>
      <c r="I1296" s="12">
        <f t="shared" si="390"/>
        <v>1.7500000000000002E-2</v>
      </c>
      <c r="J1296" s="34">
        <f t="shared" si="380"/>
        <v>45336</v>
      </c>
      <c r="K1296" s="2">
        <f t="shared" si="391"/>
        <v>7</v>
      </c>
      <c r="L1296" s="17">
        <f t="shared" si="381"/>
        <v>8</v>
      </c>
      <c r="M1296" s="11">
        <f t="shared" si="382"/>
        <v>1.0005509020000001</v>
      </c>
      <c r="N1296" s="11">
        <f t="shared" ca="1" si="383"/>
        <v>1.003914244</v>
      </c>
      <c r="O1296" s="17">
        <f t="shared" si="384"/>
        <v>0</v>
      </c>
      <c r="P1296" s="13">
        <f t="shared" ca="1" si="385"/>
        <v>0</v>
      </c>
      <c r="Q1296" s="20">
        <f t="shared" si="386"/>
        <v>0</v>
      </c>
      <c r="R1296" s="13">
        <f t="shared" si="392"/>
        <v>0</v>
      </c>
      <c r="S1296" s="4" t="str">
        <f t="shared" si="387"/>
        <v>A+J=</v>
      </c>
      <c r="T1296" s="34">
        <f t="shared" si="388"/>
        <v>45518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42">
        <f t="shared" si="389"/>
        <v>45347</v>
      </c>
      <c r="B1297" s="72">
        <f t="shared" ca="1" si="375"/>
        <v>0</v>
      </c>
      <c r="C1297" s="6">
        <f t="shared" si="376"/>
        <v>0</v>
      </c>
      <c r="D1297" s="12">
        <f ca="1">IF(A1297&lt;$B$1,VLOOKUP(A1297,[1]DI!$A$4:$B$15000,2,FALSE),0)</f>
        <v>0</v>
      </c>
      <c r="E1297" s="13">
        <f t="shared" ca="1" si="377"/>
        <v>1</v>
      </c>
      <c r="F1297" s="13">
        <f ca="1">(TRUNC(PRODUCT($E$12:$E1296),16))</f>
        <v>1.3573366759565999</v>
      </c>
      <c r="G1297" s="13">
        <f t="shared" ca="1" si="378"/>
        <v>1.3527892839371001</v>
      </c>
      <c r="H1297" s="13">
        <f t="shared" ca="1" si="379"/>
        <v>1.0033614900000001</v>
      </c>
      <c r="I1297" s="12">
        <f t="shared" si="390"/>
        <v>1.7500000000000002E-2</v>
      </c>
      <c r="J1297" s="34">
        <f t="shared" si="380"/>
        <v>45336</v>
      </c>
      <c r="K1297" s="2">
        <f t="shared" si="391"/>
        <v>7</v>
      </c>
      <c r="L1297" s="17">
        <f t="shared" si="381"/>
        <v>8</v>
      </c>
      <c r="M1297" s="11">
        <f t="shared" si="382"/>
        <v>1.0005509020000001</v>
      </c>
      <c r="N1297" s="11">
        <f t="shared" ca="1" si="383"/>
        <v>1.003914244</v>
      </c>
      <c r="O1297" s="17">
        <f t="shared" si="384"/>
        <v>0</v>
      </c>
      <c r="P1297" s="13">
        <f t="shared" ca="1" si="385"/>
        <v>0</v>
      </c>
      <c r="Q1297" s="20">
        <f t="shared" si="386"/>
        <v>0</v>
      </c>
      <c r="R1297" s="13">
        <f t="shared" si="392"/>
        <v>0</v>
      </c>
      <c r="S1297" s="4" t="str">
        <f t="shared" si="387"/>
        <v>A+J=</v>
      </c>
      <c r="T1297" s="34">
        <f t="shared" si="388"/>
        <v>45518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42">
        <f t="shared" si="389"/>
        <v>45348</v>
      </c>
      <c r="B1298" s="72">
        <f t="shared" ca="1" si="375"/>
        <v>0</v>
      </c>
      <c r="C1298" s="6">
        <f t="shared" si="376"/>
        <v>0</v>
      </c>
      <c r="D1298" s="12">
        <f ca="1">IF(A1298&lt;$B$1,VLOOKUP(A1298,[1]DI!$A$4:$B$15000,2,FALSE),0)</f>
        <v>0.1115</v>
      </c>
      <c r="E1298" s="13">
        <f t="shared" ca="1" si="377"/>
        <v>1.00041957</v>
      </c>
      <c r="F1298" s="13">
        <f ca="1">(TRUNC(PRODUCT($E$12:$E1297),16))</f>
        <v>1.3573366759565999</v>
      </c>
      <c r="G1298" s="13">
        <f t="shared" ca="1" si="378"/>
        <v>1.3527892839371001</v>
      </c>
      <c r="H1298" s="13">
        <f t="shared" ca="1" si="379"/>
        <v>1.0033614900000001</v>
      </c>
      <c r="I1298" s="12">
        <f t="shared" si="390"/>
        <v>1.7500000000000002E-2</v>
      </c>
      <c r="J1298" s="34">
        <f t="shared" si="380"/>
        <v>45336</v>
      </c>
      <c r="K1298" s="2">
        <f t="shared" si="391"/>
        <v>8</v>
      </c>
      <c r="L1298" s="17">
        <f t="shared" si="381"/>
        <v>8</v>
      </c>
      <c r="M1298" s="11">
        <f t="shared" si="382"/>
        <v>1.0005509020000001</v>
      </c>
      <c r="N1298" s="11">
        <f t="shared" ca="1" si="383"/>
        <v>1.003914244</v>
      </c>
      <c r="O1298" s="17">
        <f t="shared" si="384"/>
        <v>0</v>
      </c>
      <c r="P1298" s="13">
        <f t="shared" ca="1" si="385"/>
        <v>0</v>
      </c>
      <c r="Q1298" s="20">
        <f t="shared" si="386"/>
        <v>0</v>
      </c>
      <c r="R1298" s="13">
        <f t="shared" si="392"/>
        <v>0</v>
      </c>
      <c r="S1298" s="4" t="str">
        <f t="shared" si="387"/>
        <v>A+J=</v>
      </c>
      <c r="T1298" s="34">
        <f t="shared" si="388"/>
        <v>45518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42">
        <f t="shared" si="389"/>
        <v>45349</v>
      </c>
      <c r="B1299" s="72">
        <f t="shared" ca="1" si="375"/>
        <v>0</v>
      </c>
      <c r="C1299" s="6">
        <f t="shared" si="376"/>
        <v>0</v>
      </c>
      <c r="D1299" s="12">
        <f ca="1">IF(A1299&lt;$B$1,VLOOKUP(A1299,[1]DI!$A$4:$B$15000,2,FALSE),0)</f>
        <v>0.1115</v>
      </c>
      <c r="E1299" s="13">
        <f t="shared" ca="1" si="377"/>
        <v>1.00041957</v>
      </c>
      <c r="F1299" s="13">
        <f ca="1">(TRUNC(PRODUCT($E$12:$E1298),16))</f>
        <v>1.3579061737057301</v>
      </c>
      <c r="G1299" s="13">
        <f t="shared" ca="1" si="378"/>
        <v>1.3527892839371001</v>
      </c>
      <c r="H1299" s="13">
        <f t="shared" ca="1" si="379"/>
        <v>1.00378247</v>
      </c>
      <c r="I1299" s="12">
        <f t="shared" si="390"/>
        <v>1.7500000000000002E-2</v>
      </c>
      <c r="J1299" s="34">
        <f t="shared" si="380"/>
        <v>45336</v>
      </c>
      <c r="K1299" s="2">
        <f t="shared" si="391"/>
        <v>9</v>
      </c>
      <c r="L1299" s="17">
        <f t="shared" si="381"/>
        <v>9</v>
      </c>
      <c r="M1299" s="11">
        <f t="shared" si="382"/>
        <v>1.0006197859999999</v>
      </c>
      <c r="N1299" s="11">
        <f t="shared" ca="1" si="383"/>
        <v>1.0044046</v>
      </c>
      <c r="O1299" s="17">
        <f t="shared" si="384"/>
        <v>0</v>
      </c>
      <c r="P1299" s="13">
        <f t="shared" ca="1" si="385"/>
        <v>0</v>
      </c>
      <c r="Q1299" s="20">
        <f t="shared" si="386"/>
        <v>0</v>
      </c>
      <c r="R1299" s="13">
        <f t="shared" si="392"/>
        <v>0</v>
      </c>
      <c r="S1299" s="4" t="str">
        <f t="shared" si="387"/>
        <v>A+J=</v>
      </c>
      <c r="T1299" s="34">
        <f t="shared" si="388"/>
        <v>45518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42">
        <f t="shared" si="389"/>
        <v>45350</v>
      </c>
      <c r="B1300" s="72">
        <f t="shared" ca="1" si="375"/>
        <v>0</v>
      </c>
      <c r="C1300" s="6">
        <f t="shared" si="376"/>
        <v>0</v>
      </c>
      <c r="D1300" s="12">
        <f ca="1">IF(A1300&lt;$B$1,VLOOKUP(A1300,[1]DI!$A$4:$B$15000,2,FALSE),0)</f>
        <v>0.1115</v>
      </c>
      <c r="E1300" s="13">
        <f t="shared" ca="1" si="377"/>
        <v>1.00041957</v>
      </c>
      <c r="F1300" s="13">
        <f ca="1">(TRUNC(PRODUCT($E$12:$E1299),16))</f>
        <v>1.35847591039903</v>
      </c>
      <c r="G1300" s="13">
        <f t="shared" ca="1" si="378"/>
        <v>1.3527892839371001</v>
      </c>
      <c r="H1300" s="13">
        <f t="shared" ca="1" si="379"/>
        <v>1.0042036299999999</v>
      </c>
      <c r="I1300" s="12">
        <f t="shared" si="390"/>
        <v>1.7500000000000002E-2</v>
      </c>
      <c r="J1300" s="34">
        <f t="shared" si="380"/>
        <v>45336</v>
      </c>
      <c r="K1300" s="2">
        <f t="shared" si="391"/>
        <v>10</v>
      </c>
      <c r="L1300" s="17">
        <f t="shared" si="381"/>
        <v>10</v>
      </c>
      <c r="M1300" s="11">
        <f t="shared" si="382"/>
        <v>1.0006886749999999</v>
      </c>
      <c r="N1300" s="11">
        <f t="shared" ca="1" si="383"/>
        <v>1.0048952</v>
      </c>
      <c r="O1300" s="17">
        <f t="shared" si="384"/>
        <v>0</v>
      </c>
      <c r="P1300" s="13">
        <f t="shared" ca="1" si="385"/>
        <v>0</v>
      </c>
      <c r="Q1300" s="20">
        <f t="shared" si="386"/>
        <v>0</v>
      </c>
      <c r="R1300" s="13">
        <f t="shared" si="392"/>
        <v>0</v>
      </c>
      <c r="S1300" s="4" t="str">
        <f t="shared" si="387"/>
        <v>A+J=</v>
      </c>
      <c r="T1300" s="34">
        <f t="shared" si="388"/>
        <v>45518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42">
        <f t="shared" si="389"/>
        <v>45351</v>
      </c>
      <c r="B1301" s="72">
        <f t="shared" ca="1" si="375"/>
        <v>0</v>
      </c>
      <c r="C1301" s="6">
        <f t="shared" si="376"/>
        <v>0</v>
      </c>
      <c r="D1301" s="12">
        <f ca="1">IF(A1301&lt;$B$1,VLOOKUP(A1301,[1]DI!$A$4:$B$15000,2,FALSE),0)</f>
        <v>0.1115</v>
      </c>
      <c r="E1301" s="13">
        <f t="shared" ca="1" si="377"/>
        <v>1.00041957</v>
      </c>
      <c r="F1301" s="13">
        <f ca="1">(TRUNC(PRODUCT($E$12:$E1300),16))</f>
        <v>1.35904588613675</v>
      </c>
      <c r="G1301" s="13">
        <f t="shared" ca="1" si="378"/>
        <v>1.3527892839371001</v>
      </c>
      <c r="H1301" s="13">
        <f t="shared" ca="1" si="379"/>
        <v>1.0046249599999999</v>
      </c>
      <c r="I1301" s="12">
        <f t="shared" si="390"/>
        <v>1.7500000000000002E-2</v>
      </c>
      <c r="J1301" s="34">
        <f t="shared" si="380"/>
        <v>45336</v>
      </c>
      <c r="K1301" s="2">
        <f t="shared" si="391"/>
        <v>11</v>
      </c>
      <c r="L1301" s="17">
        <f t="shared" si="381"/>
        <v>11</v>
      </c>
      <c r="M1301" s="11">
        <f t="shared" si="382"/>
        <v>1.0007575689999999</v>
      </c>
      <c r="N1301" s="11">
        <f t="shared" ca="1" si="383"/>
        <v>1.005386033</v>
      </c>
      <c r="O1301" s="17">
        <f t="shared" si="384"/>
        <v>0</v>
      </c>
      <c r="P1301" s="13">
        <f t="shared" ca="1" si="385"/>
        <v>0</v>
      </c>
      <c r="Q1301" s="20">
        <f t="shared" si="386"/>
        <v>0</v>
      </c>
      <c r="R1301" s="13">
        <f t="shared" si="392"/>
        <v>0</v>
      </c>
      <c r="S1301" s="4" t="str">
        <f t="shared" si="387"/>
        <v>A+J=</v>
      </c>
      <c r="T1301" s="34">
        <f t="shared" si="388"/>
        <v>45518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42">
        <f t="shared" si="389"/>
        <v>45352</v>
      </c>
      <c r="B1302" s="72">
        <f t="shared" ca="1" si="375"/>
        <v>0</v>
      </c>
      <c r="C1302" s="6">
        <f t="shared" si="376"/>
        <v>0</v>
      </c>
      <c r="D1302" s="12">
        <f ca="1">IF(A1302&lt;$B$1,VLOOKUP(A1302,[1]DI!$A$4:$B$15000,2,FALSE),0)</f>
        <v>0.1115</v>
      </c>
      <c r="E1302" s="13">
        <f t="shared" ca="1" si="377"/>
        <v>1.00041957</v>
      </c>
      <c r="F1302" s="13">
        <f ca="1">(TRUNC(PRODUCT($E$12:$E1301),16))</f>
        <v>1.3596161010192001</v>
      </c>
      <c r="G1302" s="13">
        <f t="shared" ca="1" si="378"/>
        <v>1.3527892839371001</v>
      </c>
      <c r="H1302" s="13">
        <f t="shared" ca="1" si="379"/>
        <v>1.0050464699999999</v>
      </c>
      <c r="I1302" s="12">
        <f t="shared" si="390"/>
        <v>1.7500000000000002E-2</v>
      </c>
      <c r="J1302" s="34">
        <f t="shared" si="380"/>
        <v>45336</v>
      </c>
      <c r="K1302" s="2">
        <f t="shared" si="391"/>
        <v>12</v>
      </c>
      <c r="L1302" s="17">
        <f t="shared" si="381"/>
        <v>12</v>
      </c>
      <c r="M1302" s="11">
        <f t="shared" si="382"/>
        <v>1.000826467</v>
      </c>
      <c r="N1302" s="11">
        <f t="shared" ca="1" si="383"/>
        <v>1.005877108</v>
      </c>
      <c r="O1302" s="17">
        <f t="shared" si="384"/>
        <v>0</v>
      </c>
      <c r="P1302" s="13">
        <f t="shared" ca="1" si="385"/>
        <v>0</v>
      </c>
      <c r="Q1302" s="20">
        <f t="shared" si="386"/>
        <v>0</v>
      </c>
      <c r="R1302" s="13">
        <f t="shared" si="392"/>
        <v>0</v>
      </c>
      <c r="S1302" s="4" t="str">
        <f t="shared" si="387"/>
        <v>A+J=</v>
      </c>
      <c r="T1302" s="34">
        <f t="shared" si="388"/>
        <v>45518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42">
        <f t="shared" si="389"/>
        <v>45353</v>
      </c>
      <c r="B1303" s="72">
        <f t="shared" ca="1" si="375"/>
        <v>0</v>
      </c>
      <c r="C1303" s="6">
        <f t="shared" si="376"/>
        <v>0</v>
      </c>
      <c r="D1303" s="12">
        <f ca="1">IF(A1303&lt;$B$1,VLOOKUP(A1303,[1]DI!$A$4:$B$15000,2,FALSE),0)</f>
        <v>0</v>
      </c>
      <c r="E1303" s="13">
        <f t="shared" ca="1" si="377"/>
        <v>1</v>
      </c>
      <c r="F1303" s="13">
        <f ca="1">(TRUNC(PRODUCT($E$12:$E1302),16))</f>
        <v>1.3601865551467101</v>
      </c>
      <c r="G1303" s="13">
        <f t="shared" ca="1" si="378"/>
        <v>1.3527892839371001</v>
      </c>
      <c r="H1303" s="13">
        <f t="shared" ca="1" si="379"/>
        <v>1.0054681599999999</v>
      </c>
      <c r="I1303" s="12">
        <f t="shared" si="390"/>
        <v>1.7500000000000002E-2</v>
      </c>
      <c r="J1303" s="34">
        <f t="shared" si="380"/>
        <v>45336</v>
      </c>
      <c r="K1303" s="2">
        <f t="shared" si="391"/>
        <v>12</v>
      </c>
      <c r="L1303" s="17">
        <f t="shared" si="381"/>
        <v>13</v>
      </c>
      <c r="M1303" s="11">
        <f t="shared" si="382"/>
        <v>1.0008953700000001</v>
      </c>
      <c r="N1303" s="11">
        <f t="shared" ca="1" si="383"/>
        <v>1.0063684260000001</v>
      </c>
      <c r="O1303" s="17">
        <f t="shared" si="384"/>
        <v>0</v>
      </c>
      <c r="P1303" s="13">
        <f t="shared" ca="1" si="385"/>
        <v>0</v>
      </c>
      <c r="Q1303" s="20">
        <f t="shared" si="386"/>
        <v>0</v>
      </c>
      <c r="R1303" s="13">
        <f t="shared" si="392"/>
        <v>0</v>
      </c>
      <c r="S1303" s="4" t="str">
        <f t="shared" si="387"/>
        <v>A+J=</v>
      </c>
      <c r="T1303" s="34">
        <f t="shared" si="388"/>
        <v>45518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42">
        <f t="shared" si="389"/>
        <v>45354</v>
      </c>
      <c r="B1304" s="72">
        <f t="shared" ca="1" si="375"/>
        <v>0</v>
      </c>
      <c r="C1304" s="6">
        <f t="shared" si="376"/>
        <v>0</v>
      </c>
      <c r="D1304" s="12">
        <f ca="1">IF(A1304&lt;$B$1,VLOOKUP(A1304,[1]DI!$A$4:$B$15000,2,FALSE),0)</f>
        <v>0</v>
      </c>
      <c r="E1304" s="13">
        <f t="shared" ca="1" si="377"/>
        <v>1</v>
      </c>
      <c r="F1304" s="13">
        <f ca="1">(TRUNC(PRODUCT($E$12:$E1303),16))</f>
        <v>1.3601865551467101</v>
      </c>
      <c r="G1304" s="13">
        <f t="shared" ca="1" si="378"/>
        <v>1.3527892839371001</v>
      </c>
      <c r="H1304" s="13">
        <f t="shared" ca="1" si="379"/>
        <v>1.0054681599999999</v>
      </c>
      <c r="I1304" s="12">
        <f t="shared" si="390"/>
        <v>1.7500000000000002E-2</v>
      </c>
      <c r="J1304" s="34">
        <f t="shared" si="380"/>
        <v>45336</v>
      </c>
      <c r="K1304" s="2">
        <f t="shared" si="391"/>
        <v>12</v>
      </c>
      <c r="L1304" s="17">
        <f t="shared" si="381"/>
        <v>13</v>
      </c>
      <c r="M1304" s="11">
        <f t="shared" si="382"/>
        <v>1.0008953700000001</v>
      </c>
      <c r="N1304" s="11">
        <f t="shared" ca="1" si="383"/>
        <v>1.0063684260000001</v>
      </c>
      <c r="O1304" s="17">
        <f t="shared" si="384"/>
        <v>0</v>
      </c>
      <c r="P1304" s="13">
        <f t="shared" ca="1" si="385"/>
        <v>0</v>
      </c>
      <c r="Q1304" s="20">
        <f t="shared" si="386"/>
        <v>0</v>
      </c>
      <c r="R1304" s="13">
        <f t="shared" si="392"/>
        <v>0</v>
      </c>
      <c r="S1304" s="4" t="str">
        <f t="shared" si="387"/>
        <v>A+J=</v>
      </c>
      <c r="T1304" s="34">
        <f t="shared" si="388"/>
        <v>45518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42">
        <f t="shared" si="389"/>
        <v>45355</v>
      </c>
      <c r="B1305" s="72">
        <f t="shared" ca="1" si="375"/>
        <v>0</v>
      </c>
      <c r="C1305" s="6">
        <f t="shared" si="376"/>
        <v>0</v>
      </c>
      <c r="D1305" s="12">
        <f ca="1">IF(A1305&lt;$B$1,VLOOKUP(A1305,[1]DI!$A$4:$B$15000,2,FALSE),0)</f>
        <v>0.1115</v>
      </c>
      <c r="E1305" s="13">
        <f t="shared" ca="1" si="377"/>
        <v>1.00041957</v>
      </c>
      <c r="F1305" s="13">
        <f ca="1">(TRUNC(PRODUCT($E$12:$E1304),16))</f>
        <v>1.3601865551467101</v>
      </c>
      <c r="G1305" s="13">
        <f t="shared" ca="1" si="378"/>
        <v>1.3527892839371001</v>
      </c>
      <c r="H1305" s="13">
        <f t="shared" ca="1" si="379"/>
        <v>1.0054681599999999</v>
      </c>
      <c r="I1305" s="12">
        <f t="shared" si="390"/>
        <v>1.7500000000000002E-2</v>
      </c>
      <c r="J1305" s="34">
        <f t="shared" si="380"/>
        <v>45336</v>
      </c>
      <c r="K1305" s="2">
        <f t="shared" si="391"/>
        <v>13</v>
      </c>
      <c r="L1305" s="17">
        <f t="shared" si="381"/>
        <v>13</v>
      </c>
      <c r="M1305" s="11">
        <f t="shared" si="382"/>
        <v>1.0008953700000001</v>
      </c>
      <c r="N1305" s="11">
        <f t="shared" ca="1" si="383"/>
        <v>1.0063684260000001</v>
      </c>
      <c r="O1305" s="17">
        <f t="shared" si="384"/>
        <v>0</v>
      </c>
      <c r="P1305" s="13">
        <f t="shared" ca="1" si="385"/>
        <v>0</v>
      </c>
      <c r="Q1305" s="20">
        <f t="shared" si="386"/>
        <v>0</v>
      </c>
      <c r="R1305" s="13">
        <f t="shared" si="392"/>
        <v>0</v>
      </c>
      <c r="S1305" s="4" t="str">
        <f t="shared" si="387"/>
        <v>A+J=</v>
      </c>
      <c r="T1305" s="34">
        <f t="shared" si="388"/>
        <v>45518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42">
        <f t="shared" si="389"/>
        <v>45356</v>
      </c>
      <c r="B1306" s="72">
        <f t="shared" ca="1" si="375"/>
        <v>0</v>
      </c>
      <c r="C1306" s="6">
        <f t="shared" si="376"/>
        <v>0</v>
      </c>
      <c r="D1306" s="12">
        <f ca="1">IF(A1306&lt;$B$1,VLOOKUP(A1306,[1]DI!$A$4:$B$15000,2,FALSE),0)</f>
        <v>0.1115</v>
      </c>
      <c r="E1306" s="13">
        <f t="shared" ca="1" si="377"/>
        <v>1.00041957</v>
      </c>
      <c r="F1306" s="13">
        <f ca="1">(TRUNC(PRODUCT($E$12:$E1305),16))</f>
        <v>1.36075724861965</v>
      </c>
      <c r="G1306" s="13">
        <f t="shared" ca="1" si="378"/>
        <v>1.3527892839371001</v>
      </c>
      <c r="H1306" s="13">
        <f t="shared" ca="1" si="379"/>
        <v>1.00589003</v>
      </c>
      <c r="I1306" s="12">
        <f t="shared" si="390"/>
        <v>1.7500000000000002E-2</v>
      </c>
      <c r="J1306" s="34">
        <f t="shared" si="380"/>
        <v>45336</v>
      </c>
      <c r="K1306" s="2">
        <f t="shared" si="391"/>
        <v>14</v>
      </c>
      <c r="L1306" s="17">
        <f t="shared" si="381"/>
        <v>14</v>
      </c>
      <c r="M1306" s="11">
        <f t="shared" si="382"/>
        <v>1.0009642780000001</v>
      </c>
      <c r="N1306" s="11">
        <f t="shared" ca="1" si="383"/>
        <v>1.006859988</v>
      </c>
      <c r="O1306" s="17">
        <f t="shared" si="384"/>
        <v>0</v>
      </c>
      <c r="P1306" s="13">
        <f t="shared" ca="1" si="385"/>
        <v>0</v>
      </c>
      <c r="Q1306" s="20">
        <f t="shared" si="386"/>
        <v>0</v>
      </c>
      <c r="R1306" s="13">
        <f t="shared" si="392"/>
        <v>0</v>
      </c>
      <c r="S1306" s="4" t="str">
        <f t="shared" si="387"/>
        <v>A+J=</v>
      </c>
      <c r="T1306" s="34">
        <f t="shared" si="388"/>
        <v>45518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42">
        <f t="shared" si="389"/>
        <v>45357</v>
      </c>
      <c r="B1307" s="72">
        <f t="shared" ca="1" si="375"/>
        <v>0</v>
      </c>
      <c r="C1307" s="6">
        <f t="shared" si="376"/>
        <v>0</v>
      </c>
      <c r="D1307" s="12">
        <f ca="1">IF(A1307&lt;$B$1,VLOOKUP(A1307,[1]DI!$A$4:$B$15000,2,FALSE),0)</f>
        <v>0.1115</v>
      </c>
      <c r="E1307" s="13">
        <f t="shared" ca="1" si="377"/>
        <v>1.00041957</v>
      </c>
      <c r="F1307" s="13">
        <f ca="1">(TRUNC(PRODUCT($E$12:$E1306),16))</f>
        <v>1.3613281815384499</v>
      </c>
      <c r="G1307" s="13">
        <f t="shared" ca="1" si="378"/>
        <v>1.3527892839371001</v>
      </c>
      <c r="H1307" s="13">
        <f t="shared" ca="1" si="379"/>
        <v>1.0063120699999999</v>
      </c>
      <c r="I1307" s="12">
        <f t="shared" si="390"/>
        <v>1.7500000000000002E-2</v>
      </c>
      <c r="J1307" s="34">
        <f t="shared" si="380"/>
        <v>45336</v>
      </c>
      <c r="K1307" s="2">
        <f t="shared" si="391"/>
        <v>15</v>
      </c>
      <c r="L1307" s="17">
        <f t="shared" si="381"/>
        <v>15</v>
      </c>
      <c r="M1307" s="11">
        <f t="shared" si="382"/>
        <v>1.00103319</v>
      </c>
      <c r="N1307" s="11">
        <f t="shared" ca="1" si="383"/>
        <v>1.007351782</v>
      </c>
      <c r="O1307" s="17">
        <f t="shared" si="384"/>
        <v>0</v>
      </c>
      <c r="P1307" s="13">
        <f t="shared" ca="1" si="385"/>
        <v>0</v>
      </c>
      <c r="Q1307" s="20">
        <f t="shared" si="386"/>
        <v>0</v>
      </c>
      <c r="R1307" s="13">
        <f t="shared" si="392"/>
        <v>0</v>
      </c>
      <c r="S1307" s="4" t="str">
        <f t="shared" si="387"/>
        <v>A+J=</v>
      </c>
      <c r="T1307" s="34">
        <f t="shared" si="388"/>
        <v>45518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42">
        <f t="shared" si="389"/>
        <v>45358</v>
      </c>
      <c r="B1308" s="72">
        <f t="shared" ca="1" si="375"/>
        <v>0</v>
      </c>
      <c r="C1308" s="6">
        <f t="shared" si="376"/>
        <v>0</v>
      </c>
      <c r="D1308" s="12">
        <f ca="1">IF(A1308&lt;$B$1,VLOOKUP(A1308,[1]DI!$A$4:$B$15000,2,FALSE),0)</f>
        <v>0.1115</v>
      </c>
      <c r="E1308" s="13">
        <f t="shared" ca="1" si="377"/>
        <v>1.00041957</v>
      </c>
      <c r="F1308" s="13">
        <f ca="1">(TRUNC(PRODUCT($E$12:$E1307),16))</f>
        <v>1.36189935400358</v>
      </c>
      <c r="G1308" s="13">
        <f t="shared" ca="1" si="378"/>
        <v>1.3527892839371001</v>
      </c>
      <c r="H1308" s="13">
        <f t="shared" ca="1" si="379"/>
        <v>1.00673429</v>
      </c>
      <c r="I1308" s="12">
        <f t="shared" si="390"/>
        <v>1.7500000000000002E-2</v>
      </c>
      <c r="J1308" s="34">
        <f t="shared" si="380"/>
        <v>45336</v>
      </c>
      <c r="K1308" s="2">
        <f t="shared" si="391"/>
        <v>16</v>
      </c>
      <c r="L1308" s="17">
        <f t="shared" si="381"/>
        <v>16</v>
      </c>
      <c r="M1308" s="11">
        <f t="shared" si="382"/>
        <v>1.001102108</v>
      </c>
      <c r="N1308" s="11">
        <f t="shared" ca="1" si="383"/>
        <v>1.0078438199999999</v>
      </c>
      <c r="O1308" s="17">
        <f t="shared" si="384"/>
        <v>0</v>
      </c>
      <c r="P1308" s="13">
        <f t="shared" ca="1" si="385"/>
        <v>0</v>
      </c>
      <c r="Q1308" s="20">
        <f t="shared" si="386"/>
        <v>0</v>
      </c>
      <c r="R1308" s="13">
        <f t="shared" si="392"/>
        <v>0</v>
      </c>
      <c r="S1308" s="4" t="str">
        <f t="shared" si="387"/>
        <v>A+J=</v>
      </c>
      <c r="T1308" s="34">
        <f t="shared" si="388"/>
        <v>45518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42">
        <f t="shared" si="389"/>
        <v>45359</v>
      </c>
      <c r="B1309" s="72">
        <f t="shared" ca="1" si="375"/>
        <v>0</v>
      </c>
      <c r="C1309" s="6">
        <f t="shared" si="376"/>
        <v>0</v>
      </c>
      <c r="D1309" s="12">
        <f ca="1">IF(A1309&lt;$B$1,VLOOKUP(A1309,[1]DI!$A$4:$B$15000,2,FALSE),0)</f>
        <v>0.1115</v>
      </c>
      <c r="E1309" s="13">
        <f t="shared" ca="1" si="377"/>
        <v>1.00041957</v>
      </c>
      <c r="F1309" s="13">
        <f ca="1">(TRUNC(PRODUCT($E$12:$E1308),16))</f>
        <v>1.36247076611554</v>
      </c>
      <c r="G1309" s="13">
        <f t="shared" ca="1" si="378"/>
        <v>1.3527892839371001</v>
      </c>
      <c r="H1309" s="13">
        <f t="shared" ca="1" si="379"/>
        <v>1.00715668</v>
      </c>
      <c r="I1309" s="12">
        <f t="shared" si="390"/>
        <v>1.7500000000000002E-2</v>
      </c>
      <c r="J1309" s="34">
        <f t="shared" si="380"/>
        <v>45336</v>
      </c>
      <c r="K1309" s="2">
        <f t="shared" si="391"/>
        <v>17</v>
      </c>
      <c r="L1309" s="17">
        <f t="shared" si="381"/>
        <v>17</v>
      </c>
      <c r="M1309" s="11">
        <f t="shared" si="382"/>
        <v>1.0011710300000001</v>
      </c>
      <c r="N1309" s="11">
        <f t="shared" ca="1" si="383"/>
        <v>1.0083360910000001</v>
      </c>
      <c r="O1309" s="17">
        <f t="shared" si="384"/>
        <v>0</v>
      </c>
      <c r="P1309" s="13">
        <f t="shared" ca="1" si="385"/>
        <v>0</v>
      </c>
      <c r="Q1309" s="20">
        <f t="shared" si="386"/>
        <v>0</v>
      </c>
      <c r="R1309" s="13">
        <f t="shared" si="392"/>
        <v>0</v>
      </c>
      <c r="S1309" s="4" t="str">
        <f t="shared" si="387"/>
        <v>A+J=</v>
      </c>
      <c r="T1309" s="34">
        <f t="shared" si="388"/>
        <v>45518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42">
        <f t="shared" si="389"/>
        <v>45360</v>
      </c>
      <c r="B1310" s="72">
        <f t="shared" ca="1" si="375"/>
        <v>0</v>
      </c>
      <c r="C1310" s="6">
        <f t="shared" si="376"/>
        <v>0</v>
      </c>
      <c r="D1310" s="12">
        <f ca="1">IF(A1310&lt;$B$1,VLOOKUP(A1310,[1]DI!$A$4:$B$15000,2,FALSE),0)</f>
        <v>0</v>
      </c>
      <c r="E1310" s="13">
        <f t="shared" ca="1" si="377"/>
        <v>1</v>
      </c>
      <c r="F1310" s="13">
        <f ca="1">(TRUNC(PRODUCT($E$12:$E1309),16))</f>
        <v>1.3630424179748799</v>
      </c>
      <c r="G1310" s="13">
        <f t="shared" ca="1" si="378"/>
        <v>1.3527892839371001</v>
      </c>
      <c r="H1310" s="13">
        <f t="shared" ca="1" si="379"/>
        <v>1.00757925</v>
      </c>
      <c r="I1310" s="12">
        <f t="shared" si="390"/>
        <v>1.7500000000000002E-2</v>
      </c>
      <c r="J1310" s="34">
        <f t="shared" si="380"/>
        <v>45336</v>
      </c>
      <c r="K1310" s="2">
        <f t="shared" si="391"/>
        <v>17</v>
      </c>
      <c r="L1310" s="17">
        <f t="shared" si="381"/>
        <v>18</v>
      </c>
      <c r="M1310" s="11">
        <f t="shared" si="382"/>
        <v>1.0012399569999999</v>
      </c>
      <c r="N1310" s="11">
        <f t="shared" ca="1" si="383"/>
        <v>1.0088286049999999</v>
      </c>
      <c r="O1310" s="17">
        <f t="shared" si="384"/>
        <v>0</v>
      </c>
      <c r="P1310" s="13">
        <f t="shared" ca="1" si="385"/>
        <v>0</v>
      </c>
      <c r="Q1310" s="20">
        <f t="shared" si="386"/>
        <v>0</v>
      </c>
      <c r="R1310" s="13">
        <f t="shared" si="392"/>
        <v>0</v>
      </c>
      <c r="S1310" s="4" t="str">
        <f t="shared" si="387"/>
        <v>A+J=</v>
      </c>
      <c r="T1310" s="34">
        <f t="shared" si="388"/>
        <v>45518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42">
        <f t="shared" si="389"/>
        <v>45361</v>
      </c>
      <c r="B1311" s="72">
        <f t="shared" ca="1" si="375"/>
        <v>0</v>
      </c>
      <c r="C1311" s="6">
        <f t="shared" si="376"/>
        <v>0</v>
      </c>
      <c r="D1311" s="12">
        <f ca="1">IF(A1311&lt;$B$1,VLOOKUP(A1311,[1]DI!$A$4:$B$15000,2,FALSE),0)</f>
        <v>0</v>
      </c>
      <c r="E1311" s="13">
        <f t="shared" ca="1" si="377"/>
        <v>1</v>
      </c>
      <c r="F1311" s="13">
        <f ca="1">(TRUNC(PRODUCT($E$12:$E1310),16))</f>
        <v>1.3630424179748799</v>
      </c>
      <c r="G1311" s="13">
        <f t="shared" ca="1" si="378"/>
        <v>1.3527892839371001</v>
      </c>
      <c r="H1311" s="13">
        <f t="shared" ca="1" si="379"/>
        <v>1.00757925</v>
      </c>
      <c r="I1311" s="12">
        <f t="shared" si="390"/>
        <v>1.7500000000000002E-2</v>
      </c>
      <c r="J1311" s="34">
        <f t="shared" si="380"/>
        <v>45336</v>
      </c>
      <c r="K1311" s="2">
        <f t="shared" si="391"/>
        <v>17</v>
      </c>
      <c r="L1311" s="17">
        <f t="shared" si="381"/>
        <v>18</v>
      </c>
      <c r="M1311" s="11">
        <f t="shared" si="382"/>
        <v>1.0012399569999999</v>
      </c>
      <c r="N1311" s="11">
        <f t="shared" ca="1" si="383"/>
        <v>1.0088286049999999</v>
      </c>
      <c r="O1311" s="17">
        <f t="shared" si="384"/>
        <v>0</v>
      </c>
      <c r="P1311" s="13">
        <f t="shared" ca="1" si="385"/>
        <v>0</v>
      </c>
      <c r="Q1311" s="20">
        <f t="shared" si="386"/>
        <v>0</v>
      </c>
      <c r="R1311" s="13">
        <f t="shared" si="392"/>
        <v>0</v>
      </c>
      <c r="S1311" s="4" t="str">
        <f t="shared" si="387"/>
        <v>A+J=</v>
      </c>
      <c r="T1311" s="34">
        <f t="shared" si="388"/>
        <v>45518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42">
        <f t="shared" si="389"/>
        <v>45362</v>
      </c>
      <c r="B1312" s="72">
        <f t="shared" ca="1" si="375"/>
        <v>0</v>
      </c>
      <c r="C1312" s="6">
        <f t="shared" si="376"/>
        <v>0</v>
      </c>
      <c r="D1312" s="12">
        <f ca="1">IF(A1312&lt;$B$1,VLOOKUP(A1312,[1]DI!$A$4:$B$15000,2,FALSE),0)</f>
        <v>0.1115</v>
      </c>
      <c r="E1312" s="13">
        <f t="shared" ca="1" si="377"/>
        <v>1.00041957</v>
      </c>
      <c r="F1312" s="13">
        <f ca="1">(TRUNC(PRODUCT($E$12:$E1311),16))</f>
        <v>1.3630424179748799</v>
      </c>
      <c r="G1312" s="13">
        <f t="shared" ca="1" si="378"/>
        <v>1.3527892839371001</v>
      </c>
      <c r="H1312" s="13">
        <f t="shared" ca="1" si="379"/>
        <v>1.00757925</v>
      </c>
      <c r="I1312" s="12">
        <f t="shared" si="390"/>
        <v>1.7500000000000002E-2</v>
      </c>
      <c r="J1312" s="34">
        <f t="shared" si="380"/>
        <v>45336</v>
      </c>
      <c r="K1312" s="2">
        <f t="shared" si="391"/>
        <v>18</v>
      </c>
      <c r="L1312" s="17">
        <f t="shared" si="381"/>
        <v>18</v>
      </c>
      <c r="M1312" s="11">
        <f t="shared" si="382"/>
        <v>1.0012399569999999</v>
      </c>
      <c r="N1312" s="11">
        <f t="shared" ca="1" si="383"/>
        <v>1.0088286049999999</v>
      </c>
      <c r="O1312" s="17">
        <f t="shared" si="384"/>
        <v>0</v>
      </c>
      <c r="P1312" s="13">
        <f t="shared" ca="1" si="385"/>
        <v>0</v>
      </c>
      <c r="Q1312" s="20">
        <f t="shared" si="386"/>
        <v>0</v>
      </c>
      <c r="R1312" s="13">
        <f t="shared" si="392"/>
        <v>0</v>
      </c>
      <c r="S1312" s="4" t="str">
        <f t="shared" si="387"/>
        <v>A+J=</v>
      </c>
      <c r="T1312" s="34">
        <f t="shared" si="388"/>
        <v>45518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42">
        <f t="shared" si="389"/>
        <v>45363</v>
      </c>
      <c r="B1313" s="72">
        <f t="shared" ca="1" si="375"/>
        <v>0</v>
      </c>
      <c r="C1313" s="6">
        <f t="shared" si="376"/>
        <v>0</v>
      </c>
      <c r="D1313" s="12">
        <f ca="1">IF(A1313&lt;$B$1,VLOOKUP(A1313,[1]DI!$A$4:$B$15000,2,FALSE),0)</f>
        <v>0.1115</v>
      </c>
      <c r="E1313" s="13">
        <f t="shared" ca="1" si="377"/>
        <v>1.00041957</v>
      </c>
      <c r="F1313" s="13">
        <f ca="1">(TRUNC(PRODUCT($E$12:$E1312),16))</f>
        <v>1.36361430968219</v>
      </c>
      <c r="G1313" s="13">
        <f t="shared" ca="1" si="378"/>
        <v>1.3527892839371001</v>
      </c>
      <c r="H1313" s="13">
        <f t="shared" ca="1" si="379"/>
        <v>1.0080020000000001</v>
      </c>
      <c r="I1313" s="12">
        <f t="shared" si="390"/>
        <v>1.7500000000000002E-2</v>
      </c>
      <c r="J1313" s="34">
        <f t="shared" si="380"/>
        <v>45336</v>
      </c>
      <c r="K1313" s="2">
        <f t="shared" si="391"/>
        <v>19</v>
      </c>
      <c r="L1313" s="17">
        <f t="shared" si="381"/>
        <v>19</v>
      </c>
      <c r="M1313" s="11">
        <f t="shared" si="382"/>
        <v>1.0013088880000001</v>
      </c>
      <c r="N1313" s="11">
        <f t="shared" ca="1" si="383"/>
        <v>1.0093213620000001</v>
      </c>
      <c r="O1313" s="17">
        <f t="shared" si="384"/>
        <v>0</v>
      </c>
      <c r="P1313" s="13">
        <f t="shared" ca="1" si="385"/>
        <v>0</v>
      </c>
      <c r="Q1313" s="20">
        <f t="shared" si="386"/>
        <v>0</v>
      </c>
      <c r="R1313" s="13">
        <f t="shared" si="392"/>
        <v>0</v>
      </c>
      <c r="S1313" s="4" t="str">
        <f t="shared" si="387"/>
        <v>A+J=</v>
      </c>
      <c r="T1313" s="34">
        <f t="shared" si="388"/>
        <v>45518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42">
        <f t="shared" si="389"/>
        <v>45364</v>
      </c>
      <c r="B1314" s="72">
        <f t="shared" ca="1" si="375"/>
        <v>0</v>
      </c>
      <c r="C1314" s="6">
        <f t="shared" si="376"/>
        <v>0</v>
      </c>
      <c r="D1314" s="12">
        <f ca="1">IF(A1314&lt;$B$1,VLOOKUP(A1314,[1]DI!$A$4:$B$15000,2,FALSE),0)</f>
        <v>0.1115</v>
      </c>
      <c r="E1314" s="13">
        <f t="shared" ca="1" si="377"/>
        <v>1.00041957</v>
      </c>
      <c r="F1314" s="13">
        <f ca="1">(TRUNC(PRODUCT($E$12:$E1313),16))</f>
        <v>1.3641864413381</v>
      </c>
      <c r="G1314" s="13">
        <f t="shared" ca="1" si="378"/>
        <v>1.3527892839371001</v>
      </c>
      <c r="H1314" s="13">
        <f t="shared" ca="1" si="379"/>
        <v>1.0084249300000001</v>
      </c>
      <c r="I1314" s="12">
        <f t="shared" si="390"/>
        <v>1.7500000000000002E-2</v>
      </c>
      <c r="J1314" s="34">
        <f t="shared" si="380"/>
        <v>45336</v>
      </c>
      <c r="K1314" s="2">
        <f t="shared" si="391"/>
        <v>20</v>
      </c>
      <c r="L1314" s="17">
        <f t="shared" si="381"/>
        <v>20</v>
      </c>
      <c r="M1314" s="11">
        <f t="shared" si="382"/>
        <v>1.001377824</v>
      </c>
      <c r="N1314" s="11">
        <f t="shared" ca="1" si="383"/>
        <v>1.009814362</v>
      </c>
      <c r="O1314" s="17">
        <f t="shared" si="384"/>
        <v>0</v>
      </c>
      <c r="P1314" s="13">
        <f t="shared" ca="1" si="385"/>
        <v>0</v>
      </c>
      <c r="Q1314" s="20">
        <f t="shared" si="386"/>
        <v>0</v>
      </c>
      <c r="R1314" s="13">
        <f t="shared" si="392"/>
        <v>0</v>
      </c>
      <c r="S1314" s="4" t="str">
        <f t="shared" si="387"/>
        <v>A+J=</v>
      </c>
      <c r="T1314" s="34">
        <f t="shared" si="388"/>
        <v>45518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42">
        <f t="shared" si="389"/>
        <v>45365</v>
      </c>
      <c r="B1315" s="72">
        <f t="shared" ca="1" si="375"/>
        <v>0</v>
      </c>
      <c r="C1315" s="6">
        <f t="shared" si="376"/>
        <v>0</v>
      </c>
      <c r="D1315" s="12">
        <f ca="1">IF(A1315&lt;$B$1,VLOOKUP(A1315,[1]DI!$A$4:$B$15000,2,FALSE),0)</f>
        <v>0.1115</v>
      </c>
      <c r="E1315" s="13">
        <f t="shared" ca="1" si="377"/>
        <v>1.00041957</v>
      </c>
      <c r="F1315" s="13">
        <f ca="1">(TRUNC(PRODUCT($E$12:$E1314),16))</f>
        <v>1.3647588130432899</v>
      </c>
      <c r="G1315" s="13">
        <f t="shared" ca="1" si="378"/>
        <v>1.3527892839371001</v>
      </c>
      <c r="H1315" s="13">
        <f t="shared" ca="1" si="379"/>
        <v>1.0088480399999999</v>
      </c>
      <c r="I1315" s="12">
        <f t="shared" si="390"/>
        <v>1.7500000000000002E-2</v>
      </c>
      <c r="J1315" s="34">
        <f t="shared" si="380"/>
        <v>45336</v>
      </c>
      <c r="K1315" s="2">
        <f t="shared" si="391"/>
        <v>21</v>
      </c>
      <c r="L1315" s="17">
        <f t="shared" si="381"/>
        <v>21</v>
      </c>
      <c r="M1315" s="11">
        <f t="shared" si="382"/>
        <v>1.0014467650000001</v>
      </c>
      <c r="N1315" s="11">
        <f t="shared" ca="1" si="383"/>
        <v>1.010307606</v>
      </c>
      <c r="O1315" s="17">
        <f t="shared" si="384"/>
        <v>0</v>
      </c>
      <c r="P1315" s="13">
        <f t="shared" ca="1" si="385"/>
        <v>0</v>
      </c>
      <c r="Q1315" s="20">
        <f t="shared" si="386"/>
        <v>0</v>
      </c>
      <c r="R1315" s="13">
        <f t="shared" si="392"/>
        <v>0</v>
      </c>
      <c r="S1315" s="4" t="str">
        <f t="shared" si="387"/>
        <v>A+J=</v>
      </c>
      <c r="T1315" s="34">
        <f t="shared" si="388"/>
        <v>45518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42">
        <f t="shared" si="389"/>
        <v>45366</v>
      </c>
      <c r="B1316" s="72">
        <f t="shared" ca="1" si="375"/>
        <v>0</v>
      </c>
      <c r="C1316" s="6">
        <f t="shared" si="376"/>
        <v>0</v>
      </c>
      <c r="D1316" s="12">
        <f ca="1">IF(A1316&lt;$B$1,VLOOKUP(A1316,[1]DI!$A$4:$B$15000,2,FALSE),0)</f>
        <v>0.1115</v>
      </c>
      <c r="E1316" s="13">
        <f t="shared" ca="1" si="377"/>
        <v>1.00041957</v>
      </c>
      <c r="F1316" s="13">
        <f ca="1">(TRUNC(PRODUCT($E$12:$E1315),16))</f>
        <v>1.36533142489848</v>
      </c>
      <c r="G1316" s="13">
        <f t="shared" ca="1" si="378"/>
        <v>1.3527892839371001</v>
      </c>
      <c r="H1316" s="13">
        <f t="shared" ca="1" si="379"/>
        <v>1.0092713200000001</v>
      </c>
      <c r="I1316" s="12">
        <f t="shared" si="390"/>
        <v>1.7500000000000002E-2</v>
      </c>
      <c r="J1316" s="34">
        <f t="shared" si="380"/>
        <v>45336</v>
      </c>
      <c r="K1316" s="2">
        <f t="shared" si="391"/>
        <v>22</v>
      </c>
      <c r="L1316" s="17">
        <f t="shared" si="381"/>
        <v>22</v>
      </c>
      <c r="M1316" s="11">
        <f t="shared" si="382"/>
        <v>1.0015157109999999</v>
      </c>
      <c r="N1316" s="11">
        <f t="shared" ca="1" si="383"/>
        <v>1.0108010839999999</v>
      </c>
      <c r="O1316" s="17">
        <f t="shared" si="384"/>
        <v>0</v>
      </c>
      <c r="P1316" s="13">
        <f t="shared" ca="1" si="385"/>
        <v>0</v>
      </c>
      <c r="Q1316" s="20">
        <f t="shared" si="386"/>
        <v>0</v>
      </c>
      <c r="R1316" s="13">
        <f t="shared" si="392"/>
        <v>0</v>
      </c>
      <c r="S1316" s="4" t="str">
        <f t="shared" si="387"/>
        <v>A+J=</v>
      </c>
      <c r="T1316" s="34">
        <f t="shared" si="388"/>
        <v>45518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42">
        <f t="shared" si="389"/>
        <v>45367</v>
      </c>
      <c r="B1317" s="72">
        <f t="shared" ca="1" si="375"/>
        <v>0</v>
      </c>
      <c r="C1317" s="6">
        <f t="shared" si="376"/>
        <v>0</v>
      </c>
      <c r="D1317" s="12">
        <f ca="1">IF(A1317&lt;$B$1,VLOOKUP(A1317,[1]DI!$A$4:$B$15000,2,FALSE),0)</f>
        <v>0</v>
      </c>
      <c r="E1317" s="13">
        <f t="shared" ca="1" si="377"/>
        <v>1</v>
      </c>
      <c r="F1317" s="13">
        <f ca="1">(TRUNC(PRODUCT($E$12:$E1316),16))</f>
        <v>1.3659042770044301</v>
      </c>
      <c r="G1317" s="13">
        <f t="shared" ca="1" si="378"/>
        <v>1.3527892839371001</v>
      </c>
      <c r="H1317" s="13">
        <f t="shared" ca="1" si="379"/>
        <v>1.00969478</v>
      </c>
      <c r="I1317" s="12">
        <f t="shared" si="390"/>
        <v>1.7500000000000002E-2</v>
      </c>
      <c r="J1317" s="34">
        <f t="shared" si="380"/>
        <v>45336</v>
      </c>
      <c r="K1317" s="2">
        <f t="shared" si="391"/>
        <v>22</v>
      </c>
      <c r="L1317" s="17">
        <f t="shared" si="381"/>
        <v>23</v>
      </c>
      <c r="M1317" s="11">
        <f t="shared" si="382"/>
        <v>1.001584662</v>
      </c>
      <c r="N1317" s="11">
        <f t="shared" ca="1" si="383"/>
        <v>1.0112948049999999</v>
      </c>
      <c r="O1317" s="17">
        <f t="shared" si="384"/>
        <v>0</v>
      </c>
      <c r="P1317" s="13">
        <f t="shared" ca="1" si="385"/>
        <v>0</v>
      </c>
      <c r="Q1317" s="20">
        <f t="shared" si="386"/>
        <v>0</v>
      </c>
      <c r="R1317" s="13">
        <f t="shared" si="392"/>
        <v>0</v>
      </c>
      <c r="S1317" s="4" t="str">
        <f t="shared" si="387"/>
        <v>A+J=</v>
      </c>
      <c r="T1317" s="34">
        <f t="shared" si="388"/>
        <v>45518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42">
        <f t="shared" si="389"/>
        <v>45368</v>
      </c>
      <c r="B1318" s="72">
        <f t="shared" ca="1" si="375"/>
        <v>0</v>
      </c>
      <c r="C1318" s="6">
        <f t="shared" si="376"/>
        <v>0</v>
      </c>
      <c r="D1318" s="12">
        <f ca="1">IF(A1318&lt;$B$1,VLOOKUP(A1318,[1]DI!$A$4:$B$15000,2,FALSE),0)</f>
        <v>0</v>
      </c>
      <c r="E1318" s="13">
        <f t="shared" ca="1" si="377"/>
        <v>1</v>
      </c>
      <c r="F1318" s="13">
        <f ca="1">(TRUNC(PRODUCT($E$12:$E1317),16))</f>
        <v>1.3659042770044301</v>
      </c>
      <c r="G1318" s="13">
        <f t="shared" ca="1" si="378"/>
        <v>1.3527892839371001</v>
      </c>
      <c r="H1318" s="13">
        <f t="shared" ca="1" si="379"/>
        <v>1.00969478</v>
      </c>
      <c r="I1318" s="12">
        <f t="shared" si="390"/>
        <v>1.7500000000000002E-2</v>
      </c>
      <c r="J1318" s="34">
        <f t="shared" si="380"/>
        <v>45336</v>
      </c>
      <c r="K1318" s="2">
        <f t="shared" si="391"/>
        <v>22</v>
      </c>
      <c r="L1318" s="17">
        <f t="shared" si="381"/>
        <v>23</v>
      </c>
      <c r="M1318" s="11">
        <f t="shared" si="382"/>
        <v>1.001584662</v>
      </c>
      <c r="N1318" s="11">
        <f t="shared" ca="1" si="383"/>
        <v>1.0112948049999999</v>
      </c>
      <c r="O1318" s="17">
        <f t="shared" si="384"/>
        <v>0</v>
      </c>
      <c r="P1318" s="13">
        <f t="shared" ca="1" si="385"/>
        <v>0</v>
      </c>
      <c r="Q1318" s="20">
        <f t="shared" si="386"/>
        <v>0</v>
      </c>
      <c r="R1318" s="13">
        <f t="shared" si="392"/>
        <v>0</v>
      </c>
      <c r="S1318" s="4" t="str">
        <f t="shared" si="387"/>
        <v>A+J=</v>
      </c>
      <c r="T1318" s="34">
        <f t="shared" si="388"/>
        <v>45518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42">
        <f t="shared" si="389"/>
        <v>45369</v>
      </c>
      <c r="B1319" s="72">
        <f t="shared" ca="1" si="375"/>
        <v>0</v>
      </c>
      <c r="C1319" s="6">
        <f t="shared" si="376"/>
        <v>0</v>
      </c>
      <c r="D1319" s="12">
        <f ca="1">IF(A1319&lt;$B$1,VLOOKUP(A1319,[1]DI!$A$4:$B$15000,2,FALSE),0)</f>
        <v>0.1115</v>
      </c>
      <c r="E1319" s="13">
        <f t="shared" ca="1" si="377"/>
        <v>1.00041957</v>
      </c>
      <c r="F1319" s="13">
        <f ca="1">(TRUNC(PRODUCT($E$12:$E1318),16))</f>
        <v>1.3659042770044301</v>
      </c>
      <c r="G1319" s="13">
        <f t="shared" ca="1" si="378"/>
        <v>1.3527892839371001</v>
      </c>
      <c r="H1319" s="13">
        <f t="shared" ca="1" si="379"/>
        <v>1.00969478</v>
      </c>
      <c r="I1319" s="12">
        <f t="shared" si="390"/>
        <v>1.7500000000000002E-2</v>
      </c>
      <c r="J1319" s="34">
        <f t="shared" si="380"/>
        <v>45336</v>
      </c>
      <c r="K1319" s="2">
        <f t="shared" si="391"/>
        <v>23</v>
      </c>
      <c r="L1319" s="17">
        <f t="shared" si="381"/>
        <v>23</v>
      </c>
      <c r="M1319" s="11">
        <f t="shared" si="382"/>
        <v>1.001584662</v>
      </c>
      <c r="N1319" s="11">
        <f t="shared" ca="1" si="383"/>
        <v>1.0112948049999999</v>
      </c>
      <c r="O1319" s="17">
        <f t="shared" si="384"/>
        <v>0</v>
      </c>
      <c r="P1319" s="13">
        <f t="shared" ca="1" si="385"/>
        <v>0</v>
      </c>
      <c r="Q1319" s="20">
        <f t="shared" si="386"/>
        <v>0</v>
      </c>
      <c r="R1319" s="13">
        <f t="shared" si="392"/>
        <v>0</v>
      </c>
      <c r="S1319" s="4" t="str">
        <f t="shared" si="387"/>
        <v>A+J=</v>
      </c>
      <c r="T1319" s="34">
        <f t="shared" si="388"/>
        <v>45518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42">
        <f t="shared" si="389"/>
        <v>45370</v>
      </c>
      <c r="B1320" s="72">
        <f t="shared" ca="1" si="375"/>
        <v>0</v>
      </c>
      <c r="C1320" s="6">
        <f t="shared" si="376"/>
        <v>0</v>
      </c>
      <c r="D1320" s="12">
        <f ca="1">IF(A1320&lt;$B$1,VLOOKUP(A1320,[1]DI!$A$4:$B$15000,2,FALSE),0)</f>
        <v>0.1115</v>
      </c>
      <c r="E1320" s="13">
        <f t="shared" ca="1" si="377"/>
        <v>1.00041957</v>
      </c>
      <c r="F1320" s="13">
        <f ca="1">(TRUNC(PRODUCT($E$12:$E1319),16))</f>
        <v>1.3664773694619301</v>
      </c>
      <c r="G1320" s="13">
        <f t="shared" ca="1" si="378"/>
        <v>1.3527892839371001</v>
      </c>
      <c r="H1320" s="13">
        <f t="shared" ca="1" si="379"/>
        <v>1.01011842</v>
      </c>
      <c r="I1320" s="12">
        <f t="shared" si="390"/>
        <v>1.7500000000000002E-2</v>
      </c>
      <c r="J1320" s="34">
        <f t="shared" si="380"/>
        <v>45336</v>
      </c>
      <c r="K1320" s="2">
        <f t="shared" si="391"/>
        <v>24</v>
      </c>
      <c r="L1320" s="17">
        <f t="shared" si="381"/>
        <v>24</v>
      </c>
      <c r="M1320" s="11">
        <f t="shared" si="382"/>
        <v>1.0016536170000001</v>
      </c>
      <c r="N1320" s="11">
        <f t="shared" ca="1" si="383"/>
        <v>1.011788769</v>
      </c>
      <c r="O1320" s="17">
        <f t="shared" si="384"/>
        <v>0</v>
      </c>
      <c r="P1320" s="13">
        <f t="shared" ca="1" si="385"/>
        <v>0</v>
      </c>
      <c r="Q1320" s="20">
        <f t="shared" si="386"/>
        <v>0</v>
      </c>
      <c r="R1320" s="13">
        <f t="shared" si="392"/>
        <v>0</v>
      </c>
      <c r="S1320" s="4" t="str">
        <f t="shared" si="387"/>
        <v>A+J=</v>
      </c>
      <c r="T1320" s="34">
        <f t="shared" si="388"/>
        <v>45518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42">
        <f t="shared" si="389"/>
        <v>45371</v>
      </c>
      <c r="B1321" s="72">
        <f t="shared" ca="1" si="375"/>
        <v>0</v>
      </c>
      <c r="C1321" s="6">
        <f t="shared" si="376"/>
        <v>0</v>
      </c>
      <c r="D1321" s="12">
        <f ca="1">IF(A1321&lt;$B$1,VLOOKUP(A1321,[1]DI!$A$4:$B$15000,2,FALSE),0)</f>
        <v>0.1115</v>
      </c>
      <c r="E1321" s="13">
        <f t="shared" ca="1" si="377"/>
        <v>1.00041957</v>
      </c>
      <c r="F1321" s="13">
        <f ca="1">(TRUNC(PRODUCT($E$12:$E1320),16))</f>
        <v>1.3670507023718399</v>
      </c>
      <c r="G1321" s="13">
        <f t="shared" ca="1" si="378"/>
        <v>1.3527892839371001</v>
      </c>
      <c r="H1321" s="13">
        <f t="shared" ca="1" si="379"/>
        <v>1.01054223</v>
      </c>
      <c r="I1321" s="12">
        <f t="shared" si="390"/>
        <v>1.7500000000000002E-2</v>
      </c>
      <c r="J1321" s="34">
        <f t="shared" si="380"/>
        <v>45336</v>
      </c>
      <c r="K1321" s="2">
        <f t="shared" si="391"/>
        <v>25</v>
      </c>
      <c r="L1321" s="17">
        <f t="shared" si="381"/>
        <v>25</v>
      </c>
      <c r="M1321" s="11">
        <f t="shared" si="382"/>
        <v>1.001722577</v>
      </c>
      <c r="N1321" s="11">
        <f t="shared" ca="1" si="383"/>
        <v>1.012282967</v>
      </c>
      <c r="O1321" s="17">
        <f t="shared" si="384"/>
        <v>0</v>
      </c>
      <c r="P1321" s="13">
        <f t="shared" ca="1" si="385"/>
        <v>0</v>
      </c>
      <c r="Q1321" s="20">
        <f t="shared" si="386"/>
        <v>0</v>
      </c>
      <c r="R1321" s="13">
        <f t="shared" si="392"/>
        <v>0</v>
      </c>
      <c r="S1321" s="4" t="str">
        <f t="shared" si="387"/>
        <v>A+J=</v>
      </c>
      <c r="T1321" s="34">
        <f t="shared" si="388"/>
        <v>45518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42">
        <f t="shared" si="389"/>
        <v>45372</v>
      </c>
      <c r="B1322" s="72">
        <f t="shared" ca="1" si="375"/>
        <v>0</v>
      </c>
      <c r="C1322" s="6">
        <f t="shared" si="376"/>
        <v>0</v>
      </c>
      <c r="D1322" s="12">
        <f ca="1">IF(A1322&lt;$B$1,VLOOKUP(A1322,[1]DI!$A$4:$B$15000,2,FALSE),0)</f>
        <v>0.1065</v>
      </c>
      <c r="E1322" s="13">
        <f t="shared" ca="1" si="377"/>
        <v>1.00040168</v>
      </c>
      <c r="F1322" s="13">
        <f ca="1">(TRUNC(PRODUCT($E$12:$E1321),16))</f>
        <v>1.3676242758350301</v>
      </c>
      <c r="G1322" s="13">
        <f t="shared" ca="1" si="378"/>
        <v>1.3527892839371001</v>
      </c>
      <c r="H1322" s="13">
        <f t="shared" ca="1" si="379"/>
        <v>1.01096623</v>
      </c>
      <c r="I1322" s="12">
        <f t="shared" si="390"/>
        <v>1.7500000000000002E-2</v>
      </c>
      <c r="J1322" s="34">
        <f t="shared" si="380"/>
        <v>45336</v>
      </c>
      <c r="K1322" s="2">
        <f t="shared" si="391"/>
        <v>26</v>
      </c>
      <c r="L1322" s="17">
        <f t="shared" si="381"/>
        <v>26</v>
      </c>
      <c r="M1322" s="11">
        <f t="shared" si="382"/>
        <v>1.0017915420000001</v>
      </c>
      <c r="N1322" s="11">
        <f t="shared" ca="1" si="383"/>
        <v>1.012777418</v>
      </c>
      <c r="O1322" s="17">
        <f t="shared" si="384"/>
        <v>0</v>
      </c>
      <c r="P1322" s="13">
        <f t="shared" ca="1" si="385"/>
        <v>0</v>
      </c>
      <c r="Q1322" s="20">
        <f t="shared" si="386"/>
        <v>0</v>
      </c>
      <c r="R1322" s="13">
        <f t="shared" si="392"/>
        <v>0</v>
      </c>
      <c r="S1322" s="4" t="str">
        <f t="shared" si="387"/>
        <v>A+J=</v>
      </c>
      <c r="T1322" s="34">
        <f t="shared" si="388"/>
        <v>45518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42">
        <f t="shared" si="389"/>
        <v>45373</v>
      </c>
      <c r="B1323" s="72">
        <f t="shared" ca="1" si="375"/>
        <v>0</v>
      </c>
      <c r="C1323" s="6">
        <f t="shared" si="376"/>
        <v>0</v>
      </c>
      <c r="D1323" s="12">
        <f ca="1">IF(A1323&lt;$B$1,VLOOKUP(A1323,[1]DI!$A$4:$B$15000,2,FALSE),0)</f>
        <v>0.1065</v>
      </c>
      <c r="E1323" s="13">
        <f t="shared" ca="1" si="377"/>
        <v>1.00040168</v>
      </c>
      <c r="F1323" s="13">
        <f ca="1">(TRUNC(PRODUCT($E$12:$E1322),16))</f>
        <v>1.3681736231541499</v>
      </c>
      <c r="G1323" s="13">
        <f t="shared" ca="1" si="378"/>
        <v>1.3527892839371001</v>
      </c>
      <c r="H1323" s="13">
        <f t="shared" ca="1" si="379"/>
        <v>1.0113723100000001</v>
      </c>
      <c r="I1323" s="12">
        <f t="shared" si="390"/>
        <v>1.7500000000000002E-2</v>
      </c>
      <c r="J1323" s="34">
        <f t="shared" si="380"/>
        <v>45336</v>
      </c>
      <c r="K1323" s="2">
        <f t="shared" si="391"/>
        <v>27</v>
      </c>
      <c r="L1323" s="17">
        <f t="shared" si="381"/>
        <v>27</v>
      </c>
      <c r="M1323" s="11">
        <f t="shared" si="382"/>
        <v>1.0018605110000001</v>
      </c>
      <c r="N1323" s="11">
        <f t="shared" ca="1" si="383"/>
        <v>1.0132539789999999</v>
      </c>
      <c r="O1323" s="17">
        <f t="shared" si="384"/>
        <v>0</v>
      </c>
      <c r="P1323" s="13">
        <f t="shared" ca="1" si="385"/>
        <v>0</v>
      </c>
      <c r="Q1323" s="20">
        <f t="shared" si="386"/>
        <v>0</v>
      </c>
      <c r="R1323" s="13">
        <f t="shared" si="392"/>
        <v>0</v>
      </c>
      <c r="S1323" s="4" t="str">
        <f t="shared" si="387"/>
        <v>A+J=</v>
      </c>
      <c r="T1323" s="34">
        <f t="shared" si="388"/>
        <v>45518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42">
        <f t="shared" si="389"/>
        <v>45374</v>
      </c>
      <c r="B1324" s="72">
        <f t="shared" ca="1" si="375"/>
        <v>0</v>
      </c>
      <c r="C1324" s="6">
        <f t="shared" si="376"/>
        <v>0</v>
      </c>
      <c r="D1324" s="12">
        <f ca="1">IF(A1324&lt;$B$1,VLOOKUP(A1324,[1]DI!$A$4:$B$15000,2,FALSE),0)</f>
        <v>0</v>
      </c>
      <c r="E1324" s="13">
        <f t="shared" ca="1" si="377"/>
        <v>1</v>
      </c>
      <c r="F1324" s="13">
        <f ca="1">(TRUNC(PRODUCT($E$12:$E1323),16))</f>
        <v>1.3687231911350899</v>
      </c>
      <c r="G1324" s="13">
        <f t="shared" ca="1" si="378"/>
        <v>1.3527892839371001</v>
      </c>
      <c r="H1324" s="13">
        <f t="shared" ca="1" si="379"/>
        <v>1.01177856</v>
      </c>
      <c r="I1324" s="12">
        <f t="shared" si="390"/>
        <v>1.7500000000000002E-2</v>
      </c>
      <c r="J1324" s="34">
        <f t="shared" si="380"/>
        <v>45336</v>
      </c>
      <c r="K1324" s="2">
        <f t="shared" si="391"/>
        <v>27</v>
      </c>
      <c r="L1324" s="17">
        <f t="shared" si="381"/>
        <v>28</v>
      </c>
      <c r="M1324" s="11">
        <f t="shared" si="382"/>
        <v>1.0019294860000001</v>
      </c>
      <c r="N1324" s="11">
        <f t="shared" ca="1" si="383"/>
        <v>1.013730773</v>
      </c>
      <c r="O1324" s="17">
        <f t="shared" si="384"/>
        <v>0</v>
      </c>
      <c r="P1324" s="13">
        <f t="shared" ca="1" si="385"/>
        <v>0</v>
      </c>
      <c r="Q1324" s="20">
        <f t="shared" si="386"/>
        <v>0</v>
      </c>
      <c r="R1324" s="13">
        <f t="shared" si="392"/>
        <v>0</v>
      </c>
      <c r="S1324" s="4" t="str">
        <f t="shared" si="387"/>
        <v>A+J=</v>
      </c>
      <c r="T1324" s="34">
        <f t="shared" si="388"/>
        <v>45518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42">
        <f t="shared" si="389"/>
        <v>45375</v>
      </c>
      <c r="B1325" s="72">
        <f t="shared" ca="1" si="375"/>
        <v>0</v>
      </c>
      <c r="C1325" s="6">
        <f t="shared" si="376"/>
        <v>0</v>
      </c>
      <c r="D1325" s="12">
        <f ca="1">IF(A1325&lt;$B$1,VLOOKUP(A1325,[1]DI!$A$4:$B$15000,2,FALSE),0)</f>
        <v>0</v>
      </c>
      <c r="E1325" s="13">
        <f t="shared" ca="1" si="377"/>
        <v>1</v>
      </c>
      <c r="F1325" s="13">
        <f ca="1">(TRUNC(PRODUCT($E$12:$E1324),16))</f>
        <v>1.3687231911350899</v>
      </c>
      <c r="G1325" s="13">
        <f t="shared" ca="1" si="378"/>
        <v>1.3527892839371001</v>
      </c>
      <c r="H1325" s="13">
        <f t="shared" ca="1" si="379"/>
        <v>1.01177856</v>
      </c>
      <c r="I1325" s="12">
        <f t="shared" si="390"/>
        <v>1.7500000000000002E-2</v>
      </c>
      <c r="J1325" s="34">
        <f t="shared" si="380"/>
        <v>45336</v>
      </c>
      <c r="K1325" s="2">
        <f t="shared" si="391"/>
        <v>27</v>
      </c>
      <c r="L1325" s="17">
        <f t="shared" si="381"/>
        <v>28</v>
      </c>
      <c r="M1325" s="11">
        <f t="shared" si="382"/>
        <v>1.0019294860000001</v>
      </c>
      <c r="N1325" s="11">
        <f t="shared" ca="1" si="383"/>
        <v>1.013730773</v>
      </c>
      <c r="O1325" s="17">
        <f t="shared" si="384"/>
        <v>0</v>
      </c>
      <c r="P1325" s="13">
        <f t="shared" ca="1" si="385"/>
        <v>0</v>
      </c>
      <c r="Q1325" s="20">
        <f t="shared" si="386"/>
        <v>0</v>
      </c>
      <c r="R1325" s="13">
        <f t="shared" si="392"/>
        <v>0</v>
      </c>
      <c r="S1325" s="4" t="str">
        <f t="shared" si="387"/>
        <v>A+J=</v>
      </c>
      <c r="T1325" s="34">
        <f t="shared" si="388"/>
        <v>45518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42">
        <f t="shared" si="389"/>
        <v>45376</v>
      </c>
      <c r="B1326" s="72">
        <f t="shared" ca="1" si="375"/>
        <v>0</v>
      </c>
      <c r="C1326" s="6">
        <f t="shared" si="376"/>
        <v>0</v>
      </c>
      <c r="D1326" s="12">
        <f ca="1">IF(A1326&lt;$B$1,VLOOKUP(A1326,[1]DI!$A$4:$B$15000,2,FALSE),0)</f>
        <v>0.1065</v>
      </c>
      <c r="E1326" s="13">
        <f t="shared" ca="1" si="377"/>
        <v>1.00040168</v>
      </c>
      <c r="F1326" s="13">
        <f ca="1">(TRUNC(PRODUCT($E$12:$E1325),16))</f>
        <v>1.3687231911350899</v>
      </c>
      <c r="G1326" s="13">
        <f t="shared" ca="1" si="378"/>
        <v>1.3527892839371001</v>
      </c>
      <c r="H1326" s="13">
        <f t="shared" ca="1" si="379"/>
        <v>1.01177856</v>
      </c>
      <c r="I1326" s="12">
        <f t="shared" si="390"/>
        <v>1.7500000000000002E-2</v>
      </c>
      <c r="J1326" s="34">
        <f t="shared" si="380"/>
        <v>45336</v>
      </c>
      <c r="K1326" s="2">
        <f t="shared" si="391"/>
        <v>28</v>
      </c>
      <c r="L1326" s="17">
        <f t="shared" si="381"/>
        <v>28</v>
      </c>
      <c r="M1326" s="11">
        <f t="shared" si="382"/>
        <v>1.0019294860000001</v>
      </c>
      <c r="N1326" s="11">
        <f t="shared" ca="1" si="383"/>
        <v>1.013730773</v>
      </c>
      <c r="O1326" s="17">
        <f t="shared" si="384"/>
        <v>0</v>
      </c>
      <c r="P1326" s="13">
        <f t="shared" ca="1" si="385"/>
        <v>0</v>
      </c>
      <c r="Q1326" s="20">
        <f t="shared" si="386"/>
        <v>0</v>
      </c>
      <c r="R1326" s="13">
        <f t="shared" si="392"/>
        <v>0</v>
      </c>
      <c r="S1326" s="4" t="str">
        <f t="shared" si="387"/>
        <v>A+J=</v>
      </c>
      <c r="T1326" s="34">
        <f t="shared" si="388"/>
        <v>45518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42">
        <f t="shared" si="389"/>
        <v>45377</v>
      </c>
      <c r="B1327" s="72">
        <f t="shared" ca="1" si="375"/>
        <v>0</v>
      </c>
      <c r="C1327" s="6">
        <f t="shared" si="376"/>
        <v>0</v>
      </c>
      <c r="D1327" s="12">
        <f ca="1">IF(A1327&lt;$B$1,VLOOKUP(A1327,[1]DI!$A$4:$B$15000,2,FALSE),0)</f>
        <v>0.1065</v>
      </c>
      <c r="E1327" s="13">
        <f t="shared" ca="1" si="377"/>
        <v>1.00040168</v>
      </c>
      <c r="F1327" s="13">
        <f ca="1">(TRUNC(PRODUCT($E$12:$E1326),16))</f>
        <v>1.36927297986651</v>
      </c>
      <c r="G1327" s="13">
        <f t="shared" ca="1" si="378"/>
        <v>1.3527892839371001</v>
      </c>
      <c r="H1327" s="13">
        <f t="shared" ca="1" si="379"/>
        <v>1.0121849700000001</v>
      </c>
      <c r="I1327" s="12">
        <f t="shared" si="390"/>
        <v>1.7500000000000002E-2</v>
      </c>
      <c r="J1327" s="34">
        <f t="shared" si="380"/>
        <v>45336</v>
      </c>
      <c r="K1327" s="2">
        <f t="shared" si="391"/>
        <v>29</v>
      </c>
      <c r="L1327" s="17">
        <f t="shared" si="381"/>
        <v>29</v>
      </c>
      <c r="M1327" s="11">
        <f t="shared" si="382"/>
        <v>1.001998465</v>
      </c>
      <c r="N1327" s="11">
        <f t="shared" ca="1" si="383"/>
        <v>1.0142077860000001</v>
      </c>
      <c r="O1327" s="17">
        <f t="shared" si="384"/>
        <v>0</v>
      </c>
      <c r="P1327" s="13">
        <f t="shared" ca="1" si="385"/>
        <v>0</v>
      </c>
      <c r="Q1327" s="20">
        <f t="shared" si="386"/>
        <v>0</v>
      </c>
      <c r="R1327" s="13">
        <f t="shared" si="392"/>
        <v>0</v>
      </c>
      <c r="S1327" s="4" t="str">
        <f t="shared" si="387"/>
        <v>A+J=</v>
      </c>
      <c r="T1327" s="34">
        <f t="shared" si="388"/>
        <v>45518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42">
        <f t="shared" si="389"/>
        <v>45378</v>
      </c>
      <c r="B1328" s="72">
        <f t="shared" ca="1" si="375"/>
        <v>0</v>
      </c>
      <c r="C1328" s="6">
        <f t="shared" si="376"/>
        <v>0</v>
      </c>
      <c r="D1328" s="12">
        <f ca="1">IF(A1328&lt;$B$1,VLOOKUP(A1328,[1]DI!$A$4:$B$15000,2,FALSE),0)</f>
        <v>0.1065</v>
      </c>
      <c r="E1328" s="13">
        <f t="shared" ca="1" si="377"/>
        <v>1.00040168</v>
      </c>
      <c r="F1328" s="13">
        <f ca="1">(TRUNC(PRODUCT($E$12:$E1327),16))</f>
        <v>1.3698229894370599</v>
      </c>
      <c r="G1328" s="13">
        <f t="shared" ca="1" si="378"/>
        <v>1.3527892839371001</v>
      </c>
      <c r="H1328" s="13">
        <f t="shared" ca="1" si="379"/>
        <v>1.0125915400000001</v>
      </c>
      <c r="I1328" s="12">
        <f t="shared" si="390"/>
        <v>1.7500000000000002E-2</v>
      </c>
      <c r="J1328" s="34">
        <f t="shared" si="380"/>
        <v>45336</v>
      </c>
      <c r="K1328" s="2">
        <f t="shared" si="391"/>
        <v>30</v>
      </c>
      <c r="L1328" s="17">
        <f t="shared" si="381"/>
        <v>30</v>
      </c>
      <c r="M1328" s="11">
        <f t="shared" si="382"/>
        <v>1.002067448</v>
      </c>
      <c r="N1328" s="11">
        <f t="shared" ca="1" si="383"/>
        <v>1.0146850199999999</v>
      </c>
      <c r="O1328" s="17">
        <f t="shared" si="384"/>
        <v>0</v>
      </c>
      <c r="P1328" s="13">
        <f t="shared" ca="1" si="385"/>
        <v>0</v>
      </c>
      <c r="Q1328" s="20">
        <f t="shared" si="386"/>
        <v>0</v>
      </c>
      <c r="R1328" s="13">
        <f t="shared" si="392"/>
        <v>0</v>
      </c>
      <c r="S1328" s="4" t="str">
        <f t="shared" si="387"/>
        <v>A+J=</v>
      </c>
      <c r="T1328" s="34">
        <f t="shared" si="388"/>
        <v>45518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42">
        <f t="shared" si="389"/>
        <v>45379</v>
      </c>
      <c r="B1329" s="72">
        <f t="shared" ca="1" si="375"/>
        <v>0</v>
      </c>
      <c r="C1329" s="6">
        <f t="shared" si="376"/>
        <v>0</v>
      </c>
      <c r="D1329" s="12">
        <f ca="1">IF(A1329&lt;$B$1,VLOOKUP(A1329,[1]DI!$A$4:$B$15000,2,FALSE),0)</f>
        <v>0.1065</v>
      </c>
      <c r="E1329" s="13">
        <f t="shared" ca="1" si="377"/>
        <v>1.00040168</v>
      </c>
      <c r="F1329" s="13">
        <f ca="1">(TRUNC(PRODUCT($E$12:$E1328),16))</f>
        <v>1.3703732199354599</v>
      </c>
      <c r="G1329" s="13">
        <f t="shared" ca="1" si="378"/>
        <v>1.3527892839371001</v>
      </c>
      <c r="H1329" s="13">
        <f t="shared" ca="1" si="379"/>
        <v>1.0129982799999999</v>
      </c>
      <c r="I1329" s="12">
        <f t="shared" si="390"/>
        <v>1.7500000000000002E-2</v>
      </c>
      <c r="J1329" s="34">
        <f t="shared" si="380"/>
        <v>45336</v>
      </c>
      <c r="K1329" s="2">
        <f t="shared" si="391"/>
        <v>31</v>
      </c>
      <c r="L1329" s="17">
        <f t="shared" si="381"/>
        <v>31</v>
      </c>
      <c r="M1329" s="11">
        <f t="shared" si="382"/>
        <v>1.0021364370000001</v>
      </c>
      <c r="N1329" s="11">
        <f t="shared" ca="1" si="383"/>
        <v>1.015162487</v>
      </c>
      <c r="O1329" s="17">
        <f t="shared" si="384"/>
        <v>0</v>
      </c>
      <c r="P1329" s="13">
        <f t="shared" ca="1" si="385"/>
        <v>0</v>
      </c>
      <c r="Q1329" s="20">
        <f t="shared" si="386"/>
        <v>0</v>
      </c>
      <c r="R1329" s="13">
        <f t="shared" si="392"/>
        <v>0</v>
      </c>
      <c r="S1329" s="4" t="str">
        <f t="shared" si="387"/>
        <v>A+J=</v>
      </c>
      <c r="T1329" s="34">
        <f t="shared" si="388"/>
        <v>45518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42">
        <f t="shared" si="389"/>
        <v>45380</v>
      </c>
      <c r="B1330" s="72">
        <f t="shared" ca="1" si="375"/>
        <v>0</v>
      </c>
      <c r="C1330" s="6">
        <f t="shared" si="376"/>
        <v>0</v>
      </c>
      <c r="D1330" s="12">
        <f ca="1">IF(A1330&lt;$B$1,VLOOKUP(A1330,[1]DI!$A$4:$B$15000,2,FALSE),0)</f>
        <v>0</v>
      </c>
      <c r="E1330" s="13">
        <f t="shared" ca="1" si="377"/>
        <v>1</v>
      </c>
      <c r="F1330" s="13">
        <f ca="1">(TRUNC(PRODUCT($E$12:$E1329),16))</f>
        <v>1.37092367145044</v>
      </c>
      <c r="G1330" s="13">
        <f t="shared" ca="1" si="378"/>
        <v>1.3527892839371001</v>
      </c>
      <c r="H1330" s="13">
        <f t="shared" ca="1" si="379"/>
        <v>1.0134051799999999</v>
      </c>
      <c r="I1330" s="12">
        <f t="shared" si="390"/>
        <v>1.7500000000000002E-2</v>
      </c>
      <c r="J1330" s="34">
        <f t="shared" si="380"/>
        <v>45336</v>
      </c>
      <c r="K1330" s="2">
        <f t="shared" si="391"/>
        <v>31</v>
      </c>
      <c r="L1330" s="17">
        <f t="shared" si="381"/>
        <v>32</v>
      </c>
      <c r="M1330" s="11">
        <f t="shared" si="382"/>
        <v>1.0022054300000001</v>
      </c>
      <c r="N1330" s="11">
        <f t="shared" ca="1" si="383"/>
        <v>1.0156401740000001</v>
      </c>
      <c r="O1330" s="17">
        <f t="shared" si="384"/>
        <v>0</v>
      </c>
      <c r="P1330" s="13">
        <f t="shared" ca="1" si="385"/>
        <v>0</v>
      </c>
      <c r="Q1330" s="20">
        <f t="shared" si="386"/>
        <v>0</v>
      </c>
      <c r="R1330" s="13">
        <f t="shared" si="392"/>
        <v>0</v>
      </c>
      <c r="S1330" s="4" t="str">
        <f t="shared" si="387"/>
        <v>A+J=</v>
      </c>
      <c r="T1330" s="34">
        <f t="shared" si="388"/>
        <v>45518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42">
        <f t="shared" si="389"/>
        <v>45381</v>
      </c>
      <c r="B1331" s="72">
        <f t="shared" ca="1" si="375"/>
        <v>0</v>
      </c>
      <c r="C1331" s="6">
        <f t="shared" si="376"/>
        <v>0</v>
      </c>
      <c r="D1331" s="12">
        <f ca="1">IF(A1331&lt;$B$1,VLOOKUP(A1331,[1]DI!$A$4:$B$15000,2,FALSE),0)</f>
        <v>0</v>
      </c>
      <c r="E1331" s="13">
        <f t="shared" ca="1" si="377"/>
        <v>1</v>
      </c>
      <c r="F1331" s="13">
        <f ca="1">(TRUNC(PRODUCT($E$12:$E1330),16))</f>
        <v>1.37092367145044</v>
      </c>
      <c r="G1331" s="13">
        <f t="shared" ca="1" si="378"/>
        <v>1.3527892839371001</v>
      </c>
      <c r="H1331" s="13">
        <f t="shared" ca="1" si="379"/>
        <v>1.0134051799999999</v>
      </c>
      <c r="I1331" s="12">
        <f t="shared" si="390"/>
        <v>1.7500000000000002E-2</v>
      </c>
      <c r="J1331" s="34">
        <f t="shared" si="380"/>
        <v>45336</v>
      </c>
      <c r="K1331" s="2">
        <f t="shared" si="391"/>
        <v>31</v>
      </c>
      <c r="L1331" s="17">
        <f t="shared" si="381"/>
        <v>32</v>
      </c>
      <c r="M1331" s="11">
        <f t="shared" si="382"/>
        <v>1.0022054300000001</v>
      </c>
      <c r="N1331" s="11">
        <f t="shared" ca="1" si="383"/>
        <v>1.0156401740000001</v>
      </c>
      <c r="O1331" s="17">
        <f t="shared" si="384"/>
        <v>0</v>
      </c>
      <c r="P1331" s="13">
        <f t="shared" ca="1" si="385"/>
        <v>0</v>
      </c>
      <c r="Q1331" s="20">
        <f t="shared" si="386"/>
        <v>0</v>
      </c>
      <c r="R1331" s="13">
        <f t="shared" si="392"/>
        <v>0</v>
      </c>
      <c r="S1331" s="4" t="str">
        <f t="shared" si="387"/>
        <v>A+J=</v>
      </c>
      <c r="T1331" s="34">
        <f t="shared" si="388"/>
        <v>45518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42">
        <f t="shared" si="389"/>
        <v>45382</v>
      </c>
      <c r="B1332" s="72">
        <f t="shared" ca="1" si="375"/>
        <v>0</v>
      </c>
      <c r="C1332" s="6">
        <f t="shared" si="376"/>
        <v>0</v>
      </c>
      <c r="D1332" s="12">
        <f ca="1">IF(A1332&lt;$B$1,VLOOKUP(A1332,[1]DI!$A$4:$B$15000,2,FALSE),0)</f>
        <v>0</v>
      </c>
      <c r="E1332" s="13">
        <f t="shared" ca="1" si="377"/>
        <v>1</v>
      </c>
      <c r="F1332" s="13">
        <f ca="1">(TRUNC(PRODUCT($E$12:$E1331),16))</f>
        <v>1.37092367145044</v>
      </c>
      <c r="G1332" s="13">
        <f t="shared" ca="1" si="378"/>
        <v>1.3527892839371001</v>
      </c>
      <c r="H1332" s="13">
        <f t="shared" ca="1" si="379"/>
        <v>1.0134051799999999</v>
      </c>
      <c r="I1332" s="12">
        <f t="shared" si="390"/>
        <v>1.7500000000000002E-2</v>
      </c>
      <c r="J1332" s="34">
        <f t="shared" si="380"/>
        <v>45336</v>
      </c>
      <c r="K1332" s="2">
        <f t="shared" si="391"/>
        <v>31</v>
      </c>
      <c r="L1332" s="17">
        <f t="shared" si="381"/>
        <v>32</v>
      </c>
      <c r="M1332" s="11">
        <f t="shared" si="382"/>
        <v>1.0022054300000001</v>
      </c>
      <c r="N1332" s="11">
        <f t="shared" ca="1" si="383"/>
        <v>1.0156401740000001</v>
      </c>
      <c r="O1332" s="17">
        <f t="shared" si="384"/>
        <v>0</v>
      </c>
      <c r="P1332" s="13">
        <f t="shared" ca="1" si="385"/>
        <v>0</v>
      </c>
      <c r="Q1332" s="20">
        <f t="shared" si="386"/>
        <v>0</v>
      </c>
      <c r="R1332" s="13">
        <f t="shared" si="392"/>
        <v>0</v>
      </c>
      <c r="S1332" s="4" t="str">
        <f t="shared" si="387"/>
        <v>A+J=</v>
      </c>
      <c r="T1332" s="34">
        <f t="shared" si="388"/>
        <v>45518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42">
        <f t="shared" si="389"/>
        <v>45383</v>
      </c>
      <c r="B1333" s="72">
        <f t="shared" ca="1" si="375"/>
        <v>0</v>
      </c>
      <c r="C1333" s="6">
        <f t="shared" si="376"/>
        <v>0</v>
      </c>
      <c r="D1333" s="12">
        <f ca="1">IF(A1333&lt;$B$1,VLOOKUP(A1333,[1]DI!$A$4:$B$15000,2,FALSE),0)</f>
        <v>0.1065</v>
      </c>
      <c r="E1333" s="13">
        <f t="shared" ca="1" si="377"/>
        <v>1.00040168</v>
      </c>
      <c r="F1333" s="13">
        <f ca="1">(TRUNC(PRODUCT($E$12:$E1332),16))</f>
        <v>1.37092367145044</v>
      </c>
      <c r="G1333" s="13">
        <f t="shared" ca="1" si="378"/>
        <v>1.3527892839371001</v>
      </c>
      <c r="H1333" s="13">
        <f t="shared" ca="1" si="379"/>
        <v>1.0134051799999999</v>
      </c>
      <c r="I1333" s="12">
        <f t="shared" si="390"/>
        <v>1.7500000000000002E-2</v>
      </c>
      <c r="J1333" s="34">
        <f t="shared" si="380"/>
        <v>45336</v>
      </c>
      <c r="K1333" s="2">
        <f t="shared" si="391"/>
        <v>32</v>
      </c>
      <c r="L1333" s="17">
        <f t="shared" si="381"/>
        <v>32</v>
      </c>
      <c r="M1333" s="11">
        <f t="shared" si="382"/>
        <v>1.0022054300000001</v>
      </c>
      <c r="N1333" s="11">
        <f t="shared" ca="1" si="383"/>
        <v>1.0156401740000001</v>
      </c>
      <c r="O1333" s="17">
        <f t="shared" si="384"/>
        <v>0</v>
      </c>
      <c r="P1333" s="13">
        <f t="shared" ca="1" si="385"/>
        <v>0</v>
      </c>
      <c r="Q1333" s="20">
        <f t="shared" si="386"/>
        <v>0</v>
      </c>
      <c r="R1333" s="13">
        <f t="shared" si="392"/>
        <v>0</v>
      </c>
      <c r="S1333" s="4" t="str">
        <f t="shared" si="387"/>
        <v>A+J=</v>
      </c>
      <c r="T1333" s="34">
        <f t="shared" si="388"/>
        <v>45518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42">
        <f t="shared" si="389"/>
        <v>45384</v>
      </c>
      <c r="B1334" s="72">
        <f t="shared" ca="1" si="375"/>
        <v>0</v>
      </c>
      <c r="C1334" s="6">
        <f t="shared" si="376"/>
        <v>0</v>
      </c>
      <c r="D1334" s="12">
        <f ca="1">IF(A1334&lt;$B$1,VLOOKUP(A1334,[1]DI!$A$4:$B$15000,2,FALSE),0)</f>
        <v>0.1065</v>
      </c>
      <c r="E1334" s="13">
        <f t="shared" ca="1" si="377"/>
        <v>1.00040168</v>
      </c>
      <c r="F1334" s="13">
        <f ca="1">(TRUNC(PRODUCT($E$12:$E1333),16))</f>
        <v>1.3714743440707899</v>
      </c>
      <c r="G1334" s="13">
        <f t="shared" ca="1" si="378"/>
        <v>1.3527892839371001</v>
      </c>
      <c r="H1334" s="13">
        <f t="shared" ca="1" si="379"/>
        <v>1.01381225</v>
      </c>
      <c r="I1334" s="12">
        <f t="shared" si="390"/>
        <v>1.7500000000000002E-2</v>
      </c>
      <c r="J1334" s="34">
        <f t="shared" si="380"/>
        <v>45336</v>
      </c>
      <c r="K1334" s="2">
        <f t="shared" si="391"/>
        <v>33</v>
      </c>
      <c r="L1334" s="17">
        <f t="shared" si="381"/>
        <v>33</v>
      </c>
      <c r="M1334" s="11">
        <f t="shared" si="382"/>
        <v>1.002274428</v>
      </c>
      <c r="N1334" s="11">
        <f t="shared" ca="1" si="383"/>
        <v>1.016118093</v>
      </c>
      <c r="O1334" s="17">
        <f t="shared" si="384"/>
        <v>0</v>
      </c>
      <c r="P1334" s="13">
        <f t="shared" ca="1" si="385"/>
        <v>0</v>
      </c>
      <c r="Q1334" s="20">
        <f t="shared" si="386"/>
        <v>0</v>
      </c>
      <c r="R1334" s="13">
        <f t="shared" si="392"/>
        <v>0</v>
      </c>
      <c r="S1334" s="4" t="str">
        <f t="shared" si="387"/>
        <v>A+J=</v>
      </c>
      <c r="T1334" s="34">
        <f t="shared" si="388"/>
        <v>45518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42">
        <f t="shared" si="389"/>
        <v>45385</v>
      </c>
      <c r="B1335" s="72">
        <f t="shared" ca="1" si="375"/>
        <v>0</v>
      </c>
      <c r="C1335" s="6">
        <f t="shared" si="376"/>
        <v>0</v>
      </c>
      <c r="D1335" s="12">
        <f ca="1">IF(A1335&lt;$B$1,VLOOKUP(A1335,[1]DI!$A$4:$B$15000,2,FALSE),0)</f>
        <v>0.1065</v>
      </c>
      <c r="E1335" s="13">
        <f t="shared" ca="1" si="377"/>
        <v>1.00040168</v>
      </c>
      <c r="F1335" s="13">
        <f ca="1">(TRUNC(PRODUCT($E$12:$E1334),16))</f>
        <v>1.3720252378853199</v>
      </c>
      <c r="G1335" s="13">
        <f t="shared" ca="1" si="378"/>
        <v>1.3527892839371001</v>
      </c>
      <c r="H1335" s="13">
        <f t="shared" ca="1" si="379"/>
        <v>1.01421948</v>
      </c>
      <c r="I1335" s="12">
        <f t="shared" si="390"/>
        <v>1.7500000000000002E-2</v>
      </c>
      <c r="J1335" s="34">
        <f t="shared" si="380"/>
        <v>45336</v>
      </c>
      <c r="K1335" s="2">
        <f t="shared" si="391"/>
        <v>34</v>
      </c>
      <c r="L1335" s="17">
        <f t="shared" si="381"/>
        <v>34</v>
      </c>
      <c r="M1335" s="11">
        <f t="shared" si="382"/>
        <v>1.0023434309999999</v>
      </c>
      <c r="N1335" s="11">
        <f t="shared" ca="1" si="383"/>
        <v>1.016596233</v>
      </c>
      <c r="O1335" s="17">
        <f t="shared" si="384"/>
        <v>0</v>
      </c>
      <c r="P1335" s="13">
        <f t="shared" ca="1" si="385"/>
        <v>0</v>
      </c>
      <c r="Q1335" s="20">
        <f t="shared" si="386"/>
        <v>0</v>
      </c>
      <c r="R1335" s="13">
        <f t="shared" si="392"/>
        <v>0</v>
      </c>
      <c r="S1335" s="4" t="str">
        <f t="shared" si="387"/>
        <v>A+J=</v>
      </c>
      <c r="T1335" s="34">
        <f t="shared" si="388"/>
        <v>45518</v>
      </c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42">
        <f t="shared" si="389"/>
        <v>45386</v>
      </c>
      <c r="B1336" s="72">
        <f t="shared" ca="1" si="375"/>
        <v>0</v>
      </c>
      <c r="C1336" s="6">
        <f t="shared" si="376"/>
        <v>0</v>
      </c>
      <c r="D1336" s="12">
        <f ca="1">IF(A1336&lt;$B$1,VLOOKUP(A1336,[1]DI!$A$4:$B$15000,2,FALSE),0)</f>
        <v>0.1065</v>
      </c>
      <c r="E1336" s="13">
        <f t="shared" ca="1" si="377"/>
        <v>1.00040168</v>
      </c>
      <c r="F1336" s="13">
        <f ca="1">(TRUNC(PRODUCT($E$12:$E1335),16))</f>
        <v>1.3725763529828701</v>
      </c>
      <c r="G1336" s="13">
        <f t="shared" ca="1" si="378"/>
        <v>1.3527892839371001</v>
      </c>
      <c r="H1336" s="13">
        <f t="shared" ca="1" si="379"/>
        <v>1.0146268700000001</v>
      </c>
      <c r="I1336" s="12">
        <f t="shared" si="390"/>
        <v>1.7500000000000002E-2</v>
      </c>
      <c r="J1336" s="34">
        <f t="shared" si="380"/>
        <v>45336</v>
      </c>
      <c r="K1336" s="2">
        <f t="shared" si="391"/>
        <v>35</v>
      </c>
      <c r="L1336" s="17">
        <f t="shared" si="381"/>
        <v>35</v>
      </c>
      <c r="M1336" s="11">
        <f t="shared" si="382"/>
        <v>1.0024124379999999</v>
      </c>
      <c r="N1336" s="11">
        <f t="shared" ca="1" si="383"/>
        <v>1.0170745940000001</v>
      </c>
      <c r="O1336" s="17">
        <f t="shared" si="384"/>
        <v>0</v>
      </c>
      <c r="P1336" s="13">
        <f t="shared" ca="1" si="385"/>
        <v>0</v>
      </c>
      <c r="Q1336" s="20">
        <f t="shared" si="386"/>
        <v>0</v>
      </c>
      <c r="R1336" s="13">
        <f t="shared" si="392"/>
        <v>0</v>
      </c>
      <c r="S1336" s="4" t="str">
        <f t="shared" si="387"/>
        <v>A+J=</v>
      </c>
      <c r="T1336" s="34">
        <f t="shared" si="388"/>
        <v>45518</v>
      </c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42">
        <f t="shared" si="389"/>
        <v>45387</v>
      </c>
      <c r="B1337" s="72">
        <f t="shared" ca="1" si="375"/>
        <v>0</v>
      </c>
      <c r="C1337" s="6">
        <f t="shared" si="376"/>
        <v>0</v>
      </c>
      <c r="D1337" s="12">
        <f ca="1">IF(A1337&lt;$B$1,VLOOKUP(A1337,[1]DI!$A$4:$B$15000,2,FALSE),0)</f>
        <v>0.1065</v>
      </c>
      <c r="E1337" s="13">
        <f t="shared" ca="1" si="377"/>
        <v>1.00040168</v>
      </c>
      <c r="F1337" s="13">
        <f ca="1">(TRUNC(PRODUCT($E$12:$E1336),16))</f>
        <v>1.3731276894523401</v>
      </c>
      <c r="G1337" s="13">
        <f t="shared" ca="1" si="378"/>
        <v>1.3527892839371001</v>
      </c>
      <c r="H1337" s="13">
        <f t="shared" ca="1" si="379"/>
        <v>1.0150344200000001</v>
      </c>
      <c r="I1337" s="12">
        <f t="shared" si="390"/>
        <v>1.7500000000000002E-2</v>
      </c>
      <c r="J1337" s="34">
        <f t="shared" si="380"/>
        <v>45336</v>
      </c>
      <c r="K1337" s="2">
        <f t="shared" si="391"/>
        <v>36</v>
      </c>
      <c r="L1337" s="17">
        <f t="shared" si="381"/>
        <v>36</v>
      </c>
      <c r="M1337" s="11">
        <f t="shared" si="382"/>
        <v>1.002481451</v>
      </c>
      <c r="N1337" s="11">
        <f t="shared" ca="1" si="383"/>
        <v>1.017553178</v>
      </c>
      <c r="O1337" s="17">
        <f t="shared" si="384"/>
        <v>0</v>
      </c>
      <c r="P1337" s="13">
        <f t="shared" ca="1" si="385"/>
        <v>0</v>
      </c>
      <c r="Q1337" s="20">
        <f t="shared" si="386"/>
        <v>0</v>
      </c>
      <c r="R1337" s="13">
        <f t="shared" si="392"/>
        <v>0</v>
      </c>
      <c r="S1337" s="4" t="str">
        <f t="shared" si="387"/>
        <v>A+J=</v>
      </c>
      <c r="T1337" s="34">
        <f t="shared" si="388"/>
        <v>45518</v>
      </c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42">
        <f t="shared" si="389"/>
        <v>45388</v>
      </c>
      <c r="B1338" s="72">
        <f t="shared" ca="1" si="375"/>
        <v>0</v>
      </c>
      <c r="C1338" s="6">
        <f t="shared" si="376"/>
        <v>0</v>
      </c>
      <c r="D1338" s="12">
        <f ca="1">IF(A1338&lt;$B$1,VLOOKUP(A1338,[1]DI!$A$4:$B$15000,2,FALSE),0)</f>
        <v>0</v>
      </c>
      <c r="E1338" s="13">
        <f t="shared" ca="1" si="377"/>
        <v>1</v>
      </c>
      <c r="F1338" s="13">
        <f ca="1">(TRUNC(PRODUCT($E$12:$E1337),16))</f>
        <v>1.37367924738264</v>
      </c>
      <c r="G1338" s="13">
        <f t="shared" ca="1" si="378"/>
        <v>1.3527892839371001</v>
      </c>
      <c r="H1338" s="13">
        <f t="shared" ca="1" si="379"/>
        <v>1.01544214</v>
      </c>
      <c r="I1338" s="12">
        <f t="shared" si="390"/>
        <v>1.7500000000000002E-2</v>
      </c>
      <c r="J1338" s="34">
        <f t="shared" si="380"/>
        <v>45336</v>
      </c>
      <c r="K1338" s="2">
        <f t="shared" si="391"/>
        <v>36</v>
      </c>
      <c r="L1338" s="17">
        <f t="shared" si="381"/>
        <v>37</v>
      </c>
      <c r="M1338" s="11">
        <f t="shared" si="382"/>
        <v>1.0025504679999999</v>
      </c>
      <c r="N1338" s="11">
        <f t="shared" ca="1" si="383"/>
        <v>1.0180319929999999</v>
      </c>
      <c r="O1338" s="17">
        <f t="shared" si="384"/>
        <v>0</v>
      </c>
      <c r="P1338" s="13">
        <f t="shared" ca="1" si="385"/>
        <v>0</v>
      </c>
      <c r="Q1338" s="20">
        <f t="shared" si="386"/>
        <v>0</v>
      </c>
      <c r="R1338" s="13">
        <f t="shared" si="392"/>
        <v>0</v>
      </c>
      <c r="S1338" s="4" t="str">
        <f t="shared" si="387"/>
        <v>A+J=</v>
      </c>
      <c r="T1338" s="34">
        <f t="shared" si="388"/>
        <v>45518</v>
      </c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42">
        <f t="shared" si="389"/>
        <v>45389</v>
      </c>
      <c r="B1339" s="72">
        <f t="shared" ca="1" si="375"/>
        <v>0</v>
      </c>
      <c r="C1339" s="6">
        <f t="shared" si="376"/>
        <v>0</v>
      </c>
      <c r="D1339" s="12">
        <f ca="1">IF(A1339&lt;$B$1,VLOOKUP(A1339,[1]DI!$A$4:$B$15000,2,FALSE),0)</f>
        <v>0</v>
      </c>
      <c r="E1339" s="13">
        <f t="shared" ca="1" si="377"/>
        <v>1</v>
      </c>
      <c r="F1339" s="13">
        <f ca="1">(TRUNC(PRODUCT($E$12:$E1338),16))</f>
        <v>1.37367924738264</v>
      </c>
      <c r="G1339" s="13">
        <f t="shared" ca="1" si="378"/>
        <v>1.3527892839371001</v>
      </c>
      <c r="H1339" s="13">
        <f t="shared" ca="1" si="379"/>
        <v>1.01544214</v>
      </c>
      <c r="I1339" s="12">
        <f t="shared" si="390"/>
        <v>1.7500000000000002E-2</v>
      </c>
      <c r="J1339" s="34">
        <f t="shared" si="380"/>
        <v>45336</v>
      </c>
      <c r="K1339" s="2">
        <f t="shared" si="391"/>
        <v>36</v>
      </c>
      <c r="L1339" s="17">
        <f t="shared" si="381"/>
        <v>37</v>
      </c>
      <c r="M1339" s="11">
        <f t="shared" si="382"/>
        <v>1.0025504679999999</v>
      </c>
      <c r="N1339" s="11">
        <f t="shared" ca="1" si="383"/>
        <v>1.0180319929999999</v>
      </c>
      <c r="O1339" s="17">
        <f t="shared" si="384"/>
        <v>0</v>
      </c>
      <c r="P1339" s="13">
        <f t="shared" ca="1" si="385"/>
        <v>0</v>
      </c>
      <c r="Q1339" s="20">
        <f t="shared" si="386"/>
        <v>0</v>
      </c>
      <c r="R1339" s="13">
        <f t="shared" si="392"/>
        <v>0</v>
      </c>
      <c r="S1339" s="4" t="str">
        <f t="shared" si="387"/>
        <v>A+J=</v>
      </c>
      <c r="T1339" s="34">
        <f t="shared" si="388"/>
        <v>45518</v>
      </c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42">
        <f t="shared" si="389"/>
        <v>45390</v>
      </c>
      <c r="B1340" s="72">
        <f t="shared" ca="1" si="375"/>
        <v>0</v>
      </c>
      <c r="C1340" s="6">
        <f t="shared" si="376"/>
        <v>0</v>
      </c>
      <c r="D1340" s="12">
        <f ca="1">IF(A1340&lt;$B$1,VLOOKUP(A1340,[1]DI!$A$4:$B$15000,2,FALSE),0)</f>
        <v>0.1065</v>
      </c>
      <c r="E1340" s="13">
        <f t="shared" ca="1" si="377"/>
        <v>1.00040168</v>
      </c>
      <c r="F1340" s="13">
        <f ca="1">(TRUNC(PRODUCT($E$12:$E1339),16))</f>
        <v>1.37367924738264</v>
      </c>
      <c r="G1340" s="13">
        <f t="shared" ca="1" si="378"/>
        <v>1.3527892839371001</v>
      </c>
      <c r="H1340" s="13">
        <f t="shared" ca="1" si="379"/>
        <v>1.01544214</v>
      </c>
      <c r="I1340" s="12">
        <f t="shared" si="390"/>
        <v>1.7500000000000002E-2</v>
      </c>
      <c r="J1340" s="34">
        <f t="shared" si="380"/>
        <v>45336</v>
      </c>
      <c r="K1340" s="2">
        <f t="shared" si="391"/>
        <v>37</v>
      </c>
      <c r="L1340" s="17">
        <f t="shared" si="381"/>
        <v>37</v>
      </c>
      <c r="M1340" s="11">
        <f t="shared" si="382"/>
        <v>1.0025504679999999</v>
      </c>
      <c r="N1340" s="11">
        <f t="shared" ca="1" si="383"/>
        <v>1.0180319929999999</v>
      </c>
      <c r="O1340" s="17">
        <f t="shared" si="384"/>
        <v>0</v>
      </c>
      <c r="P1340" s="13">
        <f t="shared" ca="1" si="385"/>
        <v>0</v>
      </c>
      <c r="Q1340" s="20">
        <f t="shared" si="386"/>
        <v>0</v>
      </c>
      <c r="R1340" s="13">
        <f t="shared" si="392"/>
        <v>0</v>
      </c>
      <c r="S1340" s="4" t="str">
        <f t="shared" si="387"/>
        <v>A+J=</v>
      </c>
      <c r="T1340" s="34">
        <f t="shared" si="388"/>
        <v>45518</v>
      </c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42">
        <f t="shared" si="389"/>
        <v>45391</v>
      </c>
      <c r="B1341" s="72">
        <f t="shared" ca="1" si="375"/>
        <v>0</v>
      </c>
      <c r="C1341" s="6">
        <f t="shared" si="376"/>
        <v>0</v>
      </c>
      <c r="D1341" s="12">
        <f ca="1">IF(A1341&lt;$B$1,VLOOKUP(A1341,[1]DI!$A$4:$B$15000,2,FALSE),0)</f>
        <v>0.1065</v>
      </c>
      <c r="E1341" s="13">
        <f t="shared" ca="1" si="377"/>
        <v>1.00040168</v>
      </c>
      <c r="F1341" s="13">
        <f ca="1">(TRUNC(PRODUCT($E$12:$E1340),16))</f>
        <v>1.37423102686273</v>
      </c>
      <c r="G1341" s="13">
        <f t="shared" ca="1" si="378"/>
        <v>1.3527892839371001</v>
      </c>
      <c r="H1341" s="13">
        <f t="shared" ca="1" si="379"/>
        <v>1.01585002</v>
      </c>
      <c r="I1341" s="12">
        <f t="shared" si="390"/>
        <v>1.7500000000000002E-2</v>
      </c>
      <c r="J1341" s="34">
        <f t="shared" si="380"/>
        <v>45336</v>
      </c>
      <c r="K1341" s="2">
        <f t="shared" si="391"/>
        <v>38</v>
      </c>
      <c r="L1341" s="17">
        <f t="shared" si="381"/>
        <v>38</v>
      </c>
      <c r="M1341" s="11">
        <f t="shared" si="382"/>
        <v>1.002619489</v>
      </c>
      <c r="N1341" s="11">
        <f t="shared" ca="1" si="383"/>
        <v>1.018511028</v>
      </c>
      <c r="O1341" s="17">
        <f t="shared" si="384"/>
        <v>0</v>
      </c>
      <c r="P1341" s="13">
        <f t="shared" ca="1" si="385"/>
        <v>0</v>
      </c>
      <c r="Q1341" s="20">
        <f t="shared" si="386"/>
        <v>0</v>
      </c>
      <c r="R1341" s="13">
        <f t="shared" si="392"/>
        <v>0</v>
      </c>
      <c r="S1341" s="4" t="str">
        <f t="shared" si="387"/>
        <v>A+J=</v>
      </c>
      <c r="T1341" s="34">
        <f t="shared" si="388"/>
        <v>45518</v>
      </c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42">
        <f t="shared" si="389"/>
        <v>45392</v>
      </c>
      <c r="B1342" s="72">
        <f t="shared" ca="1" si="375"/>
        <v>0</v>
      </c>
      <c r="C1342" s="6">
        <f t="shared" si="376"/>
        <v>0</v>
      </c>
      <c r="D1342" s="12">
        <f ca="1">IF(A1342&lt;$B$1,VLOOKUP(A1342,[1]DI!$A$4:$B$15000,2,FALSE),0)</f>
        <v>0.1065</v>
      </c>
      <c r="E1342" s="13">
        <f t="shared" ca="1" si="377"/>
        <v>1.00040168</v>
      </c>
      <c r="F1342" s="13">
        <f ca="1">(TRUNC(PRODUCT($E$12:$E1341),16))</f>
        <v>1.3747830279816</v>
      </c>
      <c r="G1342" s="13">
        <f t="shared" ca="1" si="378"/>
        <v>1.3527892839371001</v>
      </c>
      <c r="H1342" s="13">
        <f t="shared" ca="1" si="379"/>
        <v>1.0162580699999999</v>
      </c>
      <c r="I1342" s="12">
        <f t="shared" si="390"/>
        <v>1.7500000000000002E-2</v>
      </c>
      <c r="J1342" s="34">
        <f t="shared" si="380"/>
        <v>45336</v>
      </c>
      <c r="K1342" s="2">
        <f t="shared" si="391"/>
        <v>39</v>
      </c>
      <c r="L1342" s="17">
        <f t="shared" si="381"/>
        <v>39</v>
      </c>
      <c r="M1342" s="11">
        <f t="shared" si="382"/>
        <v>1.0026885160000001</v>
      </c>
      <c r="N1342" s="11">
        <f t="shared" ca="1" si="383"/>
        <v>1.0189902959999999</v>
      </c>
      <c r="O1342" s="17">
        <f t="shared" si="384"/>
        <v>0</v>
      </c>
      <c r="P1342" s="13">
        <f t="shared" ca="1" si="385"/>
        <v>0</v>
      </c>
      <c r="Q1342" s="20">
        <f t="shared" si="386"/>
        <v>0</v>
      </c>
      <c r="R1342" s="13">
        <f t="shared" si="392"/>
        <v>0</v>
      </c>
      <c r="S1342" s="4" t="str">
        <f t="shared" si="387"/>
        <v>A+J=</v>
      </c>
      <c r="T1342" s="34">
        <f t="shared" si="388"/>
        <v>45518</v>
      </c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42">
        <f t="shared" si="389"/>
        <v>45393</v>
      </c>
      <c r="B1343" s="72">
        <f t="shared" ca="1" si="375"/>
        <v>0</v>
      </c>
      <c r="C1343" s="6">
        <f t="shared" si="376"/>
        <v>0</v>
      </c>
      <c r="D1343" s="12">
        <f ca="1">IF(A1343&lt;$B$1,VLOOKUP(A1343,[1]DI!$A$4:$B$15000,2,FALSE),0)</f>
        <v>0.1065</v>
      </c>
      <c r="E1343" s="13">
        <f t="shared" ca="1" si="377"/>
        <v>1.00040168</v>
      </c>
      <c r="F1343" s="13">
        <f ca="1">(TRUNC(PRODUCT($E$12:$E1342),16))</f>
        <v>1.3753352508282799</v>
      </c>
      <c r="G1343" s="13">
        <f t="shared" ca="1" si="378"/>
        <v>1.3527892839371001</v>
      </c>
      <c r="H1343" s="13">
        <f t="shared" ca="1" si="379"/>
        <v>1.0166662799999999</v>
      </c>
      <c r="I1343" s="12">
        <f t="shared" si="390"/>
        <v>1.7500000000000002E-2</v>
      </c>
      <c r="J1343" s="34">
        <f t="shared" si="380"/>
        <v>45336</v>
      </c>
      <c r="K1343" s="2">
        <f t="shared" si="391"/>
        <v>40</v>
      </c>
      <c r="L1343" s="17">
        <f t="shared" si="381"/>
        <v>40</v>
      </c>
      <c r="M1343" s="11">
        <f t="shared" si="382"/>
        <v>1.0027575470000001</v>
      </c>
      <c r="N1343" s="11">
        <f t="shared" ca="1" si="383"/>
        <v>1.0194697850000001</v>
      </c>
      <c r="O1343" s="17">
        <f t="shared" si="384"/>
        <v>0</v>
      </c>
      <c r="P1343" s="13">
        <f t="shared" ca="1" si="385"/>
        <v>0</v>
      </c>
      <c r="Q1343" s="20">
        <f t="shared" si="386"/>
        <v>0</v>
      </c>
      <c r="R1343" s="13">
        <f t="shared" si="392"/>
        <v>0</v>
      </c>
      <c r="S1343" s="4" t="str">
        <f t="shared" si="387"/>
        <v>A+J=</v>
      </c>
      <c r="T1343" s="34">
        <f t="shared" si="388"/>
        <v>45518</v>
      </c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42">
        <f t="shared" si="389"/>
        <v>45394</v>
      </c>
      <c r="B1344" s="72">
        <f t="shared" ca="1" si="375"/>
        <v>0</v>
      </c>
      <c r="C1344" s="6">
        <f t="shared" si="376"/>
        <v>0</v>
      </c>
      <c r="D1344" s="12">
        <f ca="1">IF(A1344&lt;$B$1,VLOOKUP(A1344,[1]DI!$A$4:$B$15000,2,FALSE),0)</f>
        <v>0.1065</v>
      </c>
      <c r="E1344" s="13">
        <f t="shared" ca="1" si="377"/>
        <v>1.00040168</v>
      </c>
      <c r="F1344" s="13">
        <f ca="1">(TRUNC(PRODUCT($E$12:$E1343),16))</f>
        <v>1.37588769549183</v>
      </c>
      <c r="G1344" s="13">
        <f t="shared" ca="1" si="378"/>
        <v>1.3527892839371001</v>
      </c>
      <c r="H1344" s="13">
        <f t="shared" ca="1" si="379"/>
        <v>1.01707466</v>
      </c>
      <c r="I1344" s="12">
        <f t="shared" si="390"/>
        <v>1.7500000000000002E-2</v>
      </c>
      <c r="J1344" s="34">
        <f t="shared" si="380"/>
        <v>45336</v>
      </c>
      <c r="K1344" s="2">
        <f t="shared" si="391"/>
        <v>41</v>
      </c>
      <c r="L1344" s="17">
        <f t="shared" si="381"/>
        <v>41</v>
      </c>
      <c r="M1344" s="11">
        <f t="shared" si="382"/>
        <v>1.002826583</v>
      </c>
      <c r="N1344" s="11">
        <f t="shared" ca="1" si="383"/>
        <v>1.0199495059999999</v>
      </c>
      <c r="O1344" s="17">
        <f t="shared" si="384"/>
        <v>0</v>
      </c>
      <c r="P1344" s="13">
        <f t="shared" ca="1" si="385"/>
        <v>0</v>
      </c>
      <c r="Q1344" s="20">
        <f t="shared" si="386"/>
        <v>0</v>
      </c>
      <c r="R1344" s="13">
        <f t="shared" si="392"/>
        <v>0</v>
      </c>
      <c r="S1344" s="4" t="str">
        <f t="shared" si="387"/>
        <v>A+J=</v>
      </c>
      <c r="T1344" s="34">
        <f t="shared" si="388"/>
        <v>45518</v>
      </c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42">
        <f t="shared" si="389"/>
        <v>45395</v>
      </c>
      <c r="B1345" s="72">
        <f t="shared" ca="1" si="375"/>
        <v>0</v>
      </c>
      <c r="C1345" s="6">
        <f t="shared" si="376"/>
        <v>0</v>
      </c>
      <c r="D1345" s="12">
        <f ca="1">IF(A1345&lt;$B$1,VLOOKUP(A1345,[1]DI!$A$4:$B$15000,2,FALSE),0)</f>
        <v>0</v>
      </c>
      <c r="E1345" s="13">
        <f t="shared" ca="1" si="377"/>
        <v>1</v>
      </c>
      <c r="F1345" s="13">
        <f ca="1">(TRUNC(PRODUCT($E$12:$E1344),16))</f>
        <v>1.3764403620613499</v>
      </c>
      <c r="G1345" s="13">
        <f t="shared" ca="1" si="378"/>
        <v>1.3527892839371001</v>
      </c>
      <c r="H1345" s="13">
        <f t="shared" ca="1" si="379"/>
        <v>1.0174831900000001</v>
      </c>
      <c r="I1345" s="12">
        <f t="shared" si="390"/>
        <v>1.7500000000000002E-2</v>
      </c>
      <c r="J1345" s="34">
        <f t="shared" si="380"/>
        <v>45336</v>
      </c>
      <c r="K1345" s="2">
        <f t="shared" si="391"/>
        <v>41</v>
      </c>
      <c r="L1345" s="17">
        <f t="shared" si="381"/>
        <v>42</v>
      </c>
      <c r="M1345" s="11">
        <f t="shared" si="382"/>
        <v>1.002895624</v>
      </c>
      <c r="N1345" s="11">
        <f t="shared" ca="1" si="383"/>
        <v>1.0204294389999999</v>
      </c>
      <c r="O1345" s="17">
        <f t="shared" si="384"/>
        <v>0</v>
      </c>
      <c r="P1345" s="13">
        <f t="shared" ca="1" si="385"/>
        <v>0</v>
      </c>
      <c r="Q1345" s="20">
        <f t="shared" si="386"/>
        <v>0</v>
      </c>
      <c r="R1345" s="13">
        <f t="shared" si="392"/>
        <v>0</v>
      </c>
      <c r="S1345" s="4" t="str">
        <f t="shared" si="387"/>
        <v>A+J=</v>
      </c>
      <c r="T1345" s="34">
        <f t="shared" si="388"/>
        <v>45518</v>
      </c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42">
        <f t="shared" si="389"/>
        <v>45396</v>
      </c>
      <c r="B1346" s="72">
        <f t="shared" ca="1" si="375"/>
        <v>0</v>
      </c>
      <c r="C1346" s="6">
        <f t="shared" si="376"/>
        <v>0</v>
      </c>
      <c r="D1346" s="12">
        <f ca="1">IF(A1346&lt;$B$1,VLOOKUP(A1346,[1]DI!$A$4:$B$15000,2,FALSE),0)</f>
        <v>0</v>
      </c>
      <c r="E1346" s="13">
        <f t="shared" ca="1" si="377"/>
        <v>1</v>
      </c>
      <c r="F1346" s="13">
        <f ca="1">(TRUNC(PRODUCT($E$12:$E1345),16))</f>
        <v>1.3764403620613499</v>
      </c>
      <c r="G1346" s="13">
        <f t="shared" ca="1" si="378"/>
        <v>1.3527892839371001</v>
      </c>
      <c r="H1346" s="13">
        <f t="shared" ca="1" si="379"/>
        <v>1.0174831900000001</v>
      </c>
      <c r="I1346" s="12">
        <f t="shared" si="390"/>
        <v>1.7500000000000002E-2</v>
      </c>
      <c r="J1346" s="34">
        <f t="shared" si="380"/>
        <v>45336</v>
      </c>
      <c r="K1346" s="2">
        <f t="shared" si="391"/>
        <v>41</v>
      </c>
      <c r="L1346" s="17">
        <f t="shared" si="381"/>
        <v>42</v>
      </c>
      <c r="M1346" s="11">
        <f t="shared" si="382"/>
        <v>1.002895624</v>
      </c>
      <c r="N1346" s="11">
        <f t="shared" ca="1" si="383"/>
        <v>1.0204294389999999</v>
      </c>
      <c r="O1346" s="17">
        <f t="shared" si="384"/>
        <v>0</v>
      </c>
      <c r="P1346" s="13">
        <f t="shared" ca="1" si="385"/>
        <v>0</v>
      </c>
      <c r="Q1346" s="20">
        <f t="shared" si="386"/>
        <v>0</v>
      </c>
      <c r="R1346" s="13">
        <f t="shared" si="392"/>
        <v>0</v>
      </c>
      <c r="S1346" s="4" t="str">
        <f t="shared" si="387"/>
        <v>A+J=</v>
      </c>
      <c r="T1346" s="34">
        <f t="shared" si="388"/>
        <v>45518</v>
      </c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42">
        <f t="shared" si="389"/>
        <v>45397</v>
      </c>
      <c r="B1347" s="72">
        <f t="shared" ca="1" si="375"/>
        <v>0</v>
      </c>
      <c r="C1347" s="6">
        <f t="shared" si="376"/>
        <v>0</v>
      </c>
      <c r="D1347" s="12">
        <f ca="1">IF(A1347&lt;$B$1,VLOOKUP(A1347,[1]DI!$A$4:$B$15000,2,FALSE),0)</f>
        <v>0.1065</v>
      </c>
      <c r="E1347" s="13">
        <f t="shared" ca="1" si="377"/>
        <v>1.00040168</v>
      </c>
      <c r="F1347" s="13">
        <f ca="1">(TRUNC(PRODUCT($E$12:$E1346),16))</f>
        <v>1.3764403620613499</v>
      </c>
      <c r="G1347" s="13">
        <f t="shared" ca="1" si="378"/>
        <v>1.3527892839371001</v>
      </c>
      <c r="H1347" s="13">
        <f t="shared" ca="1" si="379"/>
        <v>1.0174831900000001</v>
      </c>
      <c r="I1347" s="12">
        <f t="shared" si="390"/>
        <v>1.7500000000000002E-2</v>
      </c>
      <c r="J1347" s="34">
        <f t="shared" si="380"/>
        <v>45336</v>
      </c>
      <c r="K1347" s="2">
        <f t="shared" si="391"/>
        <v>42</v>
      </c>
      <c r="L1347" s="17">
        <f t="shared" si="381"/>
        <v>42</v>
      </c>
      <c r="M1347" s="11">
        <f t="shared" si="382"/>
        <v>1.002895624</v>
      </c>
      <c r="N1347" s="11">
        <f t="shared" ca="1" si="383"/>
        <v>1.0204294389999999</v>
      </c>
      <c r="O1347" s="17">
        <f t="shared" si="384"/>
        <v>0</v>
      </c>
      <c r="P1347" s="13">
        <f t="shared" ca="1" si="385"/>
        <v>0</v>
      </c>
      <c r="Q1347" s="20">
        <f t="shared" si="386"/>
        <v>0</v>
      </c>
      <c r="R1347" s="13">
        <f t="shared" si="392"/>
        <v>0</v>
      </c>
      <c r="S1347" s="4" t="str">
        <f t="shared" si="387"/>
        <v>A+J=</v>
      </c>
      <c r="T1347" s="34">
        <f t="shared" si="388"/>
        <v>45518</v>
      </c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42">
        <f t="shared" si="389"/>
        <v>45398</v>
      </c>
      <c r="B1348" s="72">
        <f t="shared" ca="1" si="375"/>
        <v>0</v>
      </c>
      <c r="C1348" s="6">
        <f t="shared" si="376"/>
        <v>0</v>
      </c>
      <c r="D1348" s="12">
        <f ca="1">IF(A1348&lt;$B$1,VLOOKUP(A1348,[1]DI!$A$4:$B$15000,2,FALSE),0)</f>
        <v>0.1065</v>
      </c>
      <c r="E1348" s="13">
        <f t="shared" ca="1" si="377"/>
        <v>1.00040168</v>
      </c>
      <c r="F1348" s="13">
        <f ca="1">(TRUNC(PRODUCT($E$12:$E1347),16))</f>
        <v>1.3769932506259901</v>
      </c>
      <c r="G1348" s="13">
        <f t="shared" ca="1" si="378"/>
        <v>1.3527892839371001</v>
      </c>
      <c r="H1348" s="13">
        <f t="shared" ca="1" si="379"/>
        <v>1.0178919</v>
      </c>
      <c r="I1348" s="12">
        <f t="shared" si="390"/>
        <v>1.7500000000000002E-2</v>
      </c>
      <c r="J1348" s="34">
        <f t="shared" si="380"/>
        <v>45336</v>
      </c>
      <c r="K1348" s="2">
        <f t="shared" si="391"/>
        <v>43</v>
      </c>
      <c r="L1348" s="17">
        <f t="shared" si="381"/>
        <v>43</v>
      </c>
      <c r="M1348" s="11">
        <f t="shared" si="382"/>
        <v>1.002964669</v>
      </c>
      <c r="N1348" s="11">
        <f t="shared" ca="1" si="383"/>
        <v>1.0209096129999999</v>
      </c>
      <c r="O1348" s="17">
        <f t="shared" si="384"/>
        <v>0</v>
      </c>
      <c r="P1348" s="13">
        <f t="shared" ca="1" si="385"/>
        <v>0</v>
      </c>
      <c r="Q1348" s="20">
        <f t="shared" si="386"/>
        <v>0</v>
      </c>
      <c r="R1348" s="13">
        <f t="shared" si="392"/>
        <v>0</v>
      </c>
      <c r="S1348" s="4" t="str">
        <f t="shared" si="387"/>
        <v>A+J=</v>
      </c>
      <c r="T1348" s="34">
        <f t="shared" si="388"/>
        <v>45518</v>
      </c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42">
        <f t="shared" si="389"/>
        <v>45399</v>
      </c>
      <c r="B1349" s="72">
        <f t="shared" ca="1" si="375"/>
        <v>0</v>
      </c>
      <c r="C1349" s="6">
        <f t="shared" si="376"/>
        <v>0</v>
      </c>
      <c r="D1349" s="12">
        <f ca="1">IF(A1349&lt;$B$1,VLOOKUP(A1349,[1]DI!$A$4:$B$15000,2,FALSE),0)</f>
        <v>0.1065</v>
      </c>
      <c r="E1349" s="13">
        <f t="shared" ca="1" si="377"/>
        <v>1.00040168</v>
      </c>
      <c r="F1349" s="13">
        <f ca="1">(TRUNC(PRODUCT($E$12:$E1348),16))</f>
        <v>1.3775463612748999</v>
      </c>
      <c r="G1349" s="13">
        <f t="shared" ca="1" si="378"/>
        <v>1.3527892839371001</v>
      </c>
      <c r="H1349" s="13">
        <f t="shared" ca="1" si="379"/>
        <v>1.01830076</v>
      </c>
      <c r="I1349" s="12">
        <f t="shared" si="390"/>
        <v>1.7500000000000002E-2</v>
      </c>
      <c r="J1349" s="34">
        <f t="shared" si="380"/>
        <v>45336</v>
      </c>
      <c r="K1349" s="2">
        <f t="shared" si="391"/>
        <v>44</v>
      </c>
      <c r="L1349" s="17">
        <f t="shared" si="381"/>
        <v>44</v>
      </c>
      <c r="M1349" s="11">
        <f t="shared" si="382"/>
        <v>1.0030337199999999</v>
      </c>
      <c r="N1349" s="11">
        <f t="shared" ca="1" si="383"/>
        <v>1.0213899989999999</v>
      </c>
      <c r="O1349" s="17">
        <f t="shared" si="384"/>
        <v>0</v>
      </c>
      <c r="P1349" s="13">
        <f t="shared" ca="1" si="385"/>
        <v>0</v>
      </c>
      <c r="Q1349" s="20">
        <f t="shared" si="386"/>
        <v>0</v>
      </c>
      <c r="R1349" s="13">
        <f t="shared" si="392"/>
        <v>0</v>
      </c>
      <c r="S1349" s="4" t="str">
        <f t="shared" si="387"/>
        <v>A+J=</v>
      </c>
      <c r="T1349" s="34">
        <f t="shared" si="388"/>
        <v>45518</v>
      </c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42">
        <f t="shared" si="389"/>
        <v>45400</v>
      </c>
      <c r="B1350" s="72">
        <f t="shared" ca="1" si="375"/>
        <v>0</v>
      </c>
      <c r="C1350" s="6">
        <f t="shared" si="376"/>
        <v>0</v>
      </c>
      <c r="D1350" s="12">
        <f ca="1">IF(A1350&lt;$B$1,VLOOKUP(A1350,[1]DI!$A$4:$B$15000,2,FALSE),0)</f>
        <v>0.1065</v>
      </c>
      <c r="E1350" s="13">
        <f t="shared" ca="1" si="377"/>
        <v>1.00040168</v>
      </c>
      <c r="F1350" s="13">
        <f ca="1">(TRUNC(PRODUCT($E$12:$E1349),16))</f>
        <v>1.3780996940972901</v>
      </c>
      <c r="G1350" s="13">
        <f t="shared" ca="1" si="378"/>
        <v>1.3527892839371001</v>
      </c>
      <c r="H1350" s="13">
        <f t="shared" ca="1" si="379"/>
        <v>1.0187097899999999</v>
      </c>
      <c r="I1350" s="12">
        <f t="shared" si="390"/>
        <v>1.7500000000000002E-2</v>
      </c>
      <c r="J1350" s="34">
        <f t="shared" si="380"/>
        <v>45336</v>
      </c>
      <c r="K1350" s="2">
        <f t="shared" si="391"/>
        <v>45</v>
      </c>
      <c r="L1350" s="17">
        <f t="shared" si="381"/>
        <v>45</v>
      </c>
      <c r="M1350" s="11">
        <f t="shared" si="382"/>
        <v>1.0031027749999999</v>
      </c>
      <c r="N1350" s="11">
        <f t="shared" ca="1" si="383"/>
        <v>1.021870617</v>
      </c>
      <c r="O1350" s="17">
        <f t="shared" si="384"/>
        <v>0</v>
      </c>
      <c r="P1350" s="13">
        <f t="shared" ca="1" si="385"/>
        <v>0</v>
      </c>
      <c r="Q1350" s="20">
        <f t="shared" si="386"/>
        <v>0</v>
      </c>
      <c r="R1350" s="13">
        <f t="shared" si="392"/>
        <v>0</v>
      </c>
      <c r="S1350" s="4" t="str">
        <f t="shared" si="387"/>
        <v>A+J=</v>
      </c>
      <c r="T1350" s="34">
        <f t="shared" si="388"/>
        <v>45518</v>
      </c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42">
        <f t="shared" si="389"/>
        <v>45401</v>
      </c>
      <c r="B1351" s="72">
        <f t="shared" ca="1" si="375"/>
        <v>0</v>
      </c>
      <c r="C1351" s="6">
        <f t="shared" si="376"/>
        <v>0</v>
      </c>
      <c r="D1351" s="12">
        <f ca="1">IF(A1351&lt;$B$1,VLOOKUP(A1351,[1]DI!$A$4:$B$15000,2,FALSE),0)</f>
        <v>0.1065</v>
      </c>
      <c r="E1351" s="13">
        <f t="shared" ca="1" si="377"/>
        <v>1.00040168</v>
      </c>
      <c r="F1351" s="13">
        <f ca="1">(TRUNC(PRODUCT($E$12:$E1350),16))</f>
        <v>1.3786532491824199</v>
      </c>
      <c r="G1351" s="13">
        <f t="shared" ca="1" si="378"/>
        <v>1.3527892839371001</v>
      </c>
      <c r="H1351" s="13">
        <f t="shared" ca="1" si="379"/>
        <v>1.0191189899999999</v>
      </c>
      <c r="I1351" s="12">
        <f t="shared" si="390"/>
        <v>1.7500000000000002E-2</v>
      </c>
      <c r="J1351" s="34">
        <f t="shared" si="380"/>
        <v>45336</v>
      </c>
      <c r="K1351" s="2">
        <f t="shared" si="391"/>
        <v>46</v>
      </c>
      <c r="L1351" s="17">
        <f t="shared" si="381"/>
        <v>46</v>
      </c>
      <c r="M1351" s="11">
        <f t="shared" si="382"/>
        <v>1.0031718350000001</v>
      </c>
      <c r="N1351" s="11">
        <f t="shared" ca="1" si="383"/>
        <v>1.022351467</v>
      </c>
      <c r="O1351" s="17">
        <f t="shared" si="384"/>
        <v>0</v>
      </c>
      <c r="P1351" s="13">
        <f t="shared" ca="1" si="385"/>
        <v>0</v>
      </c>
      <c r="Q1351" s="20">
        <f t="shared" si="386"/>
        <v>0</v>
      </c>
      <c r="R1351" s="13">
        <f t="shared" si="392"/>
        <v>0</v>
      </c>
      <c r="S1351" s="4" t="str">
        <f t="shared" si="387"/>
        <v>A+J=</v>
      </c>
      <c r="T1351" s="34">
        <f t="shared" si="388"/>
        <v>45518</v>
      </c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42">
        <f t="shared" si="389"/>
        <v>45402</v>
      </c>
      <c r="B1352" s="72">
        <f t="shared" ca="1" si="375"/>
        <v>0</v>
      </c>
      <c r="C1352" s="6">
        <f t="shared" si="376"/>
        <v>0</v>
      </c>
      <c r="D1352" s="12">
        <f ca="1">IF(A1352&lt;$B$1,VLOOKUP(A1352,[1]DI!$A$4:$B$15000,2,FALSE),0)</f>
        <v>0</v>
      </c>
      <c r="E1352" s="13">
        <f t="shared" ca="1" si="377"/>
        <v>1</v>
      </c>
      <c r="F1352" s="13">
        <f ca="1">(TRUNC(PRODUCT($E$12:$E1351),16))</f>
        <v>1.37920702661955</v>
      </c>
      <c r="G1352" s="13">
        <f t="shared" ca="1" si="378"/>
        <v>1.3527892839371001</v>
      </c>
      <c r="H1352" s="13">
        <f t="shared" ca="1" si="379"/>
        <v>1.0195283500000001</v>
      </c>
      <c r="I1352" s="12">
        <f t="shared" si="390"/>
        <v>1.7500000000000002E-2</v>
      </c>
      <c r="J1352" s="34">
        <f t="shared" si="380"/>
        <v>45336</v>
      </c>
      <c r="K1352" s="2">
        <f t="shared" si="391"/>
        <v>46</v>
      </c>
      <c r="L1352" s="17">
        <f t="shared" si="381"/>
        <v>47</v>
      </c>
      <c r="M1352" s="11">
        <f t="shared" si="382"/>
        <v>1.0032408989999999</v>
      </c>
      <c r="N1352" s="11">
        <f t="shared" ca="1" si="383"/>
        <v>1.0228325380000001</v>
      </c>
      <c r="O1352" s="17">
        <f t="shared" si="384"/>
        <v>0</v>
      </c>
      <c r="P1352" s="13">
        <f t="shared" ca="1" si="385"/>
        <v>0</v>
      </c>
      <c r="Q1352" s="20">
        <f t="shared" si="386"/>
        <v>0</v>
      </c>
      <c r="R1352" s="13">
        <f t="shared" si="392"/>
        <v>0</v>
      </c>
      <c r="S1352" s="4" t="str">
        <f t="shared" si="387"/>
        <v>A+J=</v>
      </c>
      <c r="T1352" s="34">
        <f t="shared" si="388"/>
        <v>45518</v>
      </c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42">
        <f t="shared" si="389"/>
        <v>45403</v>
      </c>
      <c r="B1353" s="72">
        <f t="shared" ca="1" si="375"/>
        <v>0</v>
      </c>
      <c r="C1353" s="6">
        <f t="shared" si="376"/>
        <v>0</v>
      </c>
      <c r="D1353" s="12">
        <f ca="1">IF(A1353&lt;$B$1,VLOOKUP(A1353,[1]DI!$A$4:$B$15000,2,FALSE),0)</f>
        <v>0</v>
      </c>
      <c r="E1353" s="13">
        <f t="shared" ca="1" si="377"/>
        <v>1</v>
      </c>
      <c r="F1353" s="13">
        <f ca="1">(TRUNC(PRODUCT($E$12:$E1352),16))</f>
        <v>1.37920702661955</v>
      </c>
      <c r="G1353" s="13">
        <f t="shared" ca="1" si="378"/>
        <v>1.3527892839371001</v>
      </c>
      <c r="H1353" s="13">
        <f t="shared" ca="1" si="379"/>
        <v>1.0195283500000001</v>
      </c>
      <c r="I1353" s="12">
        <f t="shared" si="390"/>
        <v>1.7500000000000002E-2</v>
      </c>
      <c r="J1353" s="34">
        <f t="shared" si="380"/>
        <v>45336</v>
      </c>
      <c r="K1353" s="2">
        <f t="shared" si="391"/>
        <v>46</v>
      </c>
      <c r="L1353" s="17">
        <f t="shared" si="381"/>
        <v>47</v>
      </c>
      <c r="M1353" s="11">
        <f t="shared" si="382"/>
        <v>1.0032408989999999</v>
      </c>
      <c r="N1353" s="11">
        <f t="shared" ca="1" si="383"/>
        <v>1.0228325380000001</v>
      </c>
      <c r="O1353" s="17">
        <f t="shared" si="384"/>
        <v>0</v>
      </c>
      <c r="P1353" s="13">
        <f t="shared" ca="1" si="385"/>
        <v>0</v>
      </c>
      <c r="Q1353" s="20">
        <f t="shared" si="386"/>
        <v>0</v>
      </c>
      <c r="R1353" s="13">
        <f t="shared" si="392"/>
        <v>0</v>
      </c>
      <c r="S1353" s="4" t="str">
        <f t="shared" si="387"/>
        <v>A+J=</v>
      </c>
      <c r="T1353" s="34">
        <f t="shared" si="388"/>
        <v>45518</v>
      </c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42">
        <f t="shared" si="389"/>
        <v>45404</v>
      </c>
      <c r="B1354" s="72">
        <f t="shared" ca="1" si="375"/>
        <v>0</v>
      </c>
      <c r="C1354" s="6">
        <f t="shared" si="376"/>
        <v>0</v>
      </c>
      <c r="D1354" s="12">
        <f ca="1">IF(A1354&lt;$B$1,VLOOKUP(A1354,[1]DI!$A$4:$B$15000,2,FALSE),0)</f>
        <v>0.1065</v>
      </c>
      <c r="E1354" s="13">
        <f t="shared" ca="1" si="377"/>
        <v>1.00040168</v>
      </c>
      <c r="F1354" s="13">
        <f ca="1">(TRUNC(PRODUCT($E$12:$E1353),16))</f>
        <v>1.37920702661955</v>
      </c>
      <c r="G1354" s="13">
        <f t="shared" ca="1" si="378"/>
        <v>1.3527892839371001</v>
      </c>
      <c r="H1354" s="13">
        <f t="shared" ca="1" si="379"/>
        <v>1.0195283500000001</v>
      </c>
      <c r="I1354" s="12">
        <f t="shared" si="390"/>
        <v>1.7500000000000002E-2</v>
      </c>
      <c r="J1354" s="34">
        <f t="shared" si="380"/>
        <v>45336</v>
      </c>
      <c r="K1354" s="2">
        <f t="shared" si="391"/>
        <v>47</v>
      </c>
      <c r="L1354" s="17">
        <f t="shared" si="381"/>
        <v>47</v>
      </c>
      <c r="M1354" s="11">
        <f t="shared" si="382"/>
        <v>1.0032408989999999</v>
      </c>
      <c r="N1354" s="11">
        <f t="shared" ca="1" si="383"/>
        <v>1.0228325380000001</v>
      </c>
      <c r="O1354" s="17">
        <f t="shared" si="384"/>
        <v>0</v>
      </c>
      <c r="P1354" s="13">
        <f t="shared" ca="1" si="385"/>
        <v>0</v>
      </c>
      <c r="Q1354" s="20">
        <f t="shared" si="386"/>
        <v>0</v>
      </c>
      <c r="R1354" s="13">
        <f t="shared" si="392"/>
        <v>0</v>
      </c>
      <c r="S1354" s="4" t="str">
        <f t="shared" si="387"/>
        <v>A+J=</v>
      </c>
      <c r="T1354" s="34">
        <f t="shared" si="388"/>
        <v>45518</v>
      </c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42">
        <f t="shared" si="389"/>
        <v>45405</v>
      </c>
      <c r="B1355" s="72">
        <f t="shared" ca="1" si="375"/>
        <v>0</v>
      </c>
      <c r="C1355" s="6">
        <f t="shared" si="376"/>
        <v>0</v>
      </c>
      <c r="D1355" s="12">
        <f ca="1">IF(A1355&lt;$B$1,VLOOKUP(A1355,[1]DI!$A$4:$B$15000,2,FALSE),0)</f>
        <v>0.1065</v>
      </c>
      <c r="E1355" s="13">
        <f t="shared" ca="1" si="377"/>
        <v>1.00040168</v>
      </c>
      <c r="F1355" s="13">
        <f ca="1">(TRUNC(PRODUCT($E$12:$E1354),16))</f>
        <v>1.379761026498</v>
      </c>
      <c r="G1355" s="13">
        <f t="shared" ca="1" si="378"/>
        <v>1.3527892839371001</v>
      </c>
      <c r="H1355" s="13">
        <f t="shared" ca="1" si="379"/>
        <v>1.0199378699999999</v>
      </c>
      <c r="I1355" s="12">
        <f t="shared" si="390"/>
        <v>1.7500000000000002E-2</v>
      </c>
      <c r="J1355" s="34">
        <f t="shared" si="380"/>
        <v>45336</v>
      </c>
      <c r="K1355" s="2">
        <f t="shared" si="391"/>
        <v>48</v>
      </c>
      <c r="L1355" s="17">
        <f t="shared" si="381"/>
        <v>48</v>
      </c>
      <c r="M1355" s="11">
        <f t="shared" si="382"/>
        <v>1.0033099679999999</v>
      </c>
      <c r="N1355" s="11">
        <f t="shared" ca="1" si="383"/>
        <v>1.0233138319999999</v>
      </c>
      <c r="O1355" s="17">
        <f t="shared" si="384"/>
        <v>0</v>
      </c>
      <c r="P1355" s="13">
        <f t="shared" ca="1" si="385"/>
        <v>0</v>
      </c>
      <c r="Q1355" s="20">
        <f t="shared" si="386"/>
        <v>0</v>
      </c>
      <c r="R1355" s="13">
        <f t="shared" si="392"/>
        <v>0</v>
      </c>
      <c r="S1355" s="4" t="str">
        <f t="shared" si="387"/>
        <v>A+J=</v>
      </c>
      <c r="T1355" s="34">
        <f t="shared" si="388"/>
        <v>45518</v>
      </c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42">
        <f t="shared" si="389"/>
        <v>45406</v>
      </c>
      <c r="B1356" s="72">
        <f t="shared" ref="B1356:B1419" ca="1" si="393">IF(A1356&lt;=TODAY(),C1356+P1356,IF(AND(A1356&gt;TODAY(),A1356&lt;=$B$1),IF(VLOOKUP(TODAY(),$A$10:$D$5000,4,FALSE)=0,"n.d",C1356+P1356),"n.d"))</f>
        <v>0</v>
      </c>
      <c r="C1356" s="6">
        <f t="shared" ref="C1356:C1419" si="394">(C1355-R1355)</f>
        <v>0</v>
      </c>
      <c r="D1356" s="12">
        <f ca="1">IF(A1356&lt;$B$1,VLOOKUP(A1356,[1]DI!$A$4:$B$15000,2,FALSE),0)</f>
        <v>0.1065</v>
      </c>
      <c r="E1356" s="13">
        <f t="shared" ref="E1356:E1419" ca="1" si="395">ROUND(((1+D1356)^(1/252)),8)</f>
        <v>1.00040168</v>
      </c>
      <c r="F1356" s="13">
        <f ca="1">(TRUNC(PRODUCT($E$12:$E1355),16))</f>
        <v>1.38031524890713</v>
      </c>
      <c r="G1356" s="13">
        <f t="shared" ref="G1356:G1419" ca="1" si="396">IF(O1355&gt;0,F1355,G1355)</f>
        <v>1.3527892839371001</v>
      </c>
      <c r="H1356" s="13">
        <f t="shared" ref="H1356:H1419" ca="1" si="397">ROUND(F1356/G1356,8)</f>
        <v>1.02034756</v>
      </c>
      <c r="I1356" s="12">
        <f t="shared" si="390"/>
        <v>1.7500000000000002E-2</v>
      </c>
      <c r="J1356" s="34">
        <f t="shared" ref="J1356:J1419" si="398">IF(O1355&gt;0,VLOOKUP(O1355,W$12:AG$150,2),J1355)</f>
        <v>45336</v>
      </c>
      <c r="K1356" s="2">
        <f t="shared" si="391"/>
        <v>49</v>
      </c>
      <c r="L1356" s="17">
        <f t="shared" ref="L1356:L1419" si="399">IF(AND(K1356=1,K1355=1),1,IF(K1356&gt;0,IF(K1356=K1355,K1356+1,K1356),0))</f>
        <v>49</v>
      </c>
      <c r="M1356" s="11">
        <f t="shared" ref="M1356:M1419" si="400">ROUND((I1356+1)^(L1356/252),9)</f>
        <v>1.0033790419999999</v>
      </c>
      <c r="N1356" s="11">
        <f t="shared" ref="N1356:N1419" ca="1" si="401">ROUND(H1356*M1356,9)</f>
        <v>1.023795357</v>
      </c>
      <c r="O1356" s="17">
        <f t="shared" ref="O1356:O1419" si="402">IF(VLOOKUP(A1356,X$12:AE$150,8)=VLOOKUP(A1355,X$12:AE$150,8),0,VLOOKUP(A1356,X$12:AE$150,8))</f>
        <v>0</v>
      </c>
      <c r="P1356" s="13">
        <f t="shared" ref="P1356:P1419" ca="1" si="403">TRUNC(((N1356-1)*C1356),8)</f>
        <v>0</v>
      </c>
      <c r="Q1356" s="20">
        <f t="shared" ref="Q1356:Q1419" si="404">IF($O1356&gt;0,VLOOKUP($O1356,$W$12:$AC$29,7),0)</f>
        <v>0</v>
      </c>
      <c r="R1356" s="13">
        <f t="shared" si="392"/>
        <v>0</v>
      </c>
      <c r="S1356" s="4" t="str">
        <f t="shared" ref="S1356:S1419" si="405">IF(O1355&gt;0,VLOOKUP(O1355,W$12:AG$150,10),S1355)</f>
        <v>A+J=</v>
      </c>
      <c r="T1356" s="34">
        <f t="shared" ref="T1356:T1419" si="406">IF(O1355&gt;0,VLOOKUP(O1355,W$12:AG$150,11),T1355)</f>
        <v>45518</v>
      </c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42">
        <f t="shared" ref="A1357:A1420" si="407">(A1356+1)</f>
        <v>45407</v>
      </c>
      <c r="B1357" s="72">
        <f t="shared" ca="1" si="393"/>
        <v>0</v>
      </c>
      <c r="C1357" s="6">
        <f t="shared" si="394"/>
        <v>0</v>
      </c>
      <c r="D1357" s="12">
        <f ca="1">IF(A1357&lt;$B$1,VLOOKUP(A1357,[1]DI!$A$4:$B$15000,2,FALSE),0)</f>
        <v>0.1065</v>
      </c>
      <c r="E1357" s="13">
        <f t="shared" ca="1" si="395"/>
        <v>1.00040168</v>
      </c>
      <c r="F1357" s="13">
        <f ca="1">(TRUNC(PRODUCT($E$12:$E1356),16))</f>
        <v>1.3808696939363101</v>
      </c>
      <c r="G1357" s="13">
        <f t="shared" ca="1" si="396"/>
        <v>1.3527892839371001</v>
      </c>
      <c r="H1357" s="13">
        <f t="shared" ca="1" si="397"/>
        <v>1.02075742</v>
      </c>
      <c r="I1357" s="12">
        <f t="shared" ref="I1357:I1420" si="408">I1356</f>
        <v>1.7500000000000002E-2</v>
      </c>
      <c r="J1357" s="34">
        <f t="shared" si="398"/>
        <v>45336</v>
      </c>
      <c r="K1357" s="2">
        <f t="shared" ref="K1357:K1420" si="409">IF(A1357&gt;J1357,IF(NETWORKDAYS(J1357,A1357,$W$31:$W$544)-1=0,1,NETWORKDAYS(J1357,A1357,$W$31:$W$544)-1),0)</f>
        <v>50</v>
      </c>
      <c r="L1357" s="17">
        <f t="shared" si="399"/>
        <v>50</v>
      </c>
      <c r="M1357" s="11">
        <f t="shared" si="400"/>
        <v>1.0034481209999999</v>
      </c>
      <c r="N1357" s="11">
        <f t="shared" ca="1" si="401"/>
        <v>1.0242771150000001</v>
      </c>
      <c r="O1357" s="17">
        <f t="shared" si="402"/>
        <v>0</v>
      </c>
      <c r="P1357" s="13">
        <f t="shared" ca="1" si="403"/>
        <v>0</v>
      </c>
      <c r="Q1357" s="20">
        <f t="shared" si="404"/>
        <v>0</v>
      </c>
      <c r="R1357" s="13">
        <f t="shared" ref="R1357:R1420" si="410">IF(Q1357&gt;0,TRUNC(Q1357*C1357,8),0)</f>
        <v>0</v>
      </c>
      <c r="S1357" s="4" t="str">
        <f t="shared" si="405"/>
        <v>A+J=</v>
      </c>
      <c r="T1357" s="34">
        <f t="shared" si="406"/>
        <v>45518</v>
      </c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42">
        <f t="shared" si="407"/>
        <v>45408</v>
      </c>
      <c r="B1358" s="72">
        <f t="shared" ca="1" si="393"/>
        <v>0</v>
      </c>
      <c r="C1358" s="6">
        <f t="shared" si="394"/>
        <v>0</v>
      </c>
      <c r="D1358" s="12">
        <f ca="1">IF(A1358&lt;$B$1,VLOOKUP(A1358,[1]DI!$A$4:$B$15000,2,FALSE),0)</f>
        <v>0.1065</v>
      </c>
      <c r="E1358" s="13">
        <f t="shared" ca="1" si="395"/>
        <v>1.00040168</v>
      </c>
      <c r="F1358" s="13">
        <f ca="1">(TRUNC(PRODUCT($E$12:$E1357),16))</f>
        <v>1.38142436167497</v>
      </c>
      <c r="G1358" s="13">
        <f t="shared" ca="1" si="396"/>
        <v>1.3527892839371001</v>
      </c>
      <c r="H1358" s="13">
        <f t="shared" ca="1" si="397"/>
        <v>1.02116743</v>
      </c>
      <c r="I1358" s="12">
        <f t="shared" si="408"/>
        <v>1.7500000000000002E-2</v>
      </c>
      <c r="J1358" s="34">
        <f t="shared" si="398"/>
        <v>45336</v>
      </c>
      <c r="K1358" s="2">
        <f t="shared" si="409"/>
        <v>51</v>
      </c>
      <c r="L1358" s="17">
        <f t="shared" si="399"/>
        <v>51</v>
      </c>
      <c r="M1358" s="11">
        <f t="shared" si="400"/>
        <v>1.0035172050000001</v>
      </c>
      <c r="N1358" s="11">
        <f t="shared" ca="1" si="401"/>
        <v>1.0247590849999999</v>
      </c>
      <c r="O1358" s="17">
        <f t="shared" si="402"/>
        <v>0</v>
      </c>
      <c r="P1358" s="13">
        <f t="shared" ca="1" si="403"/>
        <v>0</v>
      </c>
      <c r="Q1358" s="20">
        <f t="shared" si="404"/>
        <v>0</v>
      </c>
      <c r="R1358" s="13">
        <f t="shared" si="410"/>
        <v>0</v>
      </c>
      <c r="S1358" s="4" t="str">
        <f t="shared" si="405"/>
        <v>A+J=</v>
      </c>
      <c r="T1358" s="34">
        <f t="shared" si="406"/>
        <v>45518</v>
      </c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42">
        <f t="shared" si="407"/>
        <v>45409</v>
      </c>
      <c r="B1359" s="72">
        <f t="shared" ca="1" si="393"/>
        <v>0</v>
      </c>
      <c r="C1359" s="6">
        <f t="shared" si="394"/>
        <v>0</v>
      </c>
      <c r="D1359" s="12">
        <f ca="1">IF(A1359&lt;$B$1,VLOOKUP(A1359,[1]DI!$A$4:$B$15000,2,FALSE),0)</f>
        <v>0</v>
      </c>
      <c r="E1359" s="13">
        <f t="shared" ca="1" si="395"/>
        <v>1</v>
      </c>
      <c r="F1359" s="13">
        <f ca="1">(TRUNC(PRODUCT($E$12:$E1358),16))</f>
        <v>1.38197925221257</v>
      </c>
      <c r="G1359" s="13">
        <f t="shared" ca="1" si="396"/>
        <v>1.3527892839371001</v>
      </c>
      <c r="H1359" s="13">
        <f t="shared" ca="1" si="397"/>
        <v>1.02157762</v>
      </c>
      <c r="I1359" s="12">
        <f t="shared" si="408"/>
        <v>1.7500000000000002E-2</v>
      </c>
      <c r="J1359" s="34">
        <f t="shared" si="398"/>
        <v>45336</v>
      </c>
      <c r="K1359" s="2">
        <f t="shared" si="409"/>
        <v>51</v>
      </c>
      <c r="L1359" s="17">
        <f t="shared" si="399"/>
        <v>52</v>
      </c>
      <c r="M1359" s="11">
        <f t="shared" si="400"/>
        <v>1.0035862929999999</v>
      </c>
      <c r="N1359" s="11">
        <f t="shared" ca="1" si="401"/>
        <v>1.025241297</v>
      </c>
      <c r="O1359" s="17">
        <f t="shared" si="402"/>
        <v>0</v>
      </c>
      <c r="P1359" s="13">
        <f t="shared" ca="1" si="403"/>
        <v>0</v>
      </c>
      <c r="Q1359" s="20">
        <f t="shared" si="404"/>
        <v>0</v>
      </c>
      <c r="R1359" s="13">
        <f t="shared" si="410"/>
        <v>0</v>
      </c>
      <c r="S1359" s="4" t="str">
        <f t="shared" si="405"/>
        <v>A+J=</v>
      </c>
      <c r="T1359" s="34">
        <f t="shared" si="406"/>
        <v>45518</v>
      </c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42">
        <f t="shared" si="407"/>
        <v>45410</v>
      </c>
      <c r="B1360" s="72">
        <f t="shared" ca="1" si="393"/>
        <v>0</v>
      </c>
      <c r="C1360" s="6">
        <f t="shared" si="394"/>
        <v>0</v>
      </c>
      <c r="D1360" s="12">
        <f ca="1">IF(A1360&lt;$B$1,VLOOKUP(A1360,[1]DI!$A$4:$B$15000,2,FALSE),0)</f>
        <v>0</v>
      </c>
      <c r="E1360" s="13">
        <f t="shared" ca="1" si="395"/>
        <v>1</v>
      </c>
      <c r="F1360" s="13">
        <f ca="1">(TRUNC(PRODUCT($E$12:$E1359),16))</f>
        <v>1.38197925221257</v>
      </c>
      <c r="G1360" s="13">
        <f t="shared" ca="1" si="396"/>
        <v>1.3527892839371001</v>
      </c>
      <c r="H1360" s="13">
        <f t="shared" ca="1" si="397"/>
        <v>1.02157762</v>
      </c>
      <c r="I1360" s="12">
        <f t="shared" si="408"/>
        <v>1.7500000000000002E-2</v>
      </c>
      <c r="J1360" s="34">
        <f t="shared" si="398"/>
        <v>45336</v>
      </c>
      <c r="K1360" s="2">
        <f t="shared" si="409"/>
        <v>51</v>
      </c>
      <c r="L1360" s="17">
        <f t="shared" si="399"/>
        <v>52</v>
      </c>
      <c r="M1360" s="11">
        <f t="shared" si="400"/>
        <v>1.0035862929999999</v>
      </c>
      <c r="N1360" s="11">
        <f t="shared" ca="1" si="401"/>
        <v>1.025241297</v>
      </c>
      <c r="O1360" s="17">
        <f t="shared" si="402"/>
        <v>0</v>
      </c>
      <c r="P1360" s="13">
        <f t="shared" ca="1" si="403"/>
        <v>0</v>
      </c>
      <c r="Q1360" s="20">
        <f t="shared" si="404"/>
        <v>0</v>
      </c>
      <c r="R1360" s="13">
        <f t="shared" si="410"/>
        <v>0</v>
      </c>
      <c r="S1360" s="4" t="str">
        <f t="shared" si="405"/>
        <v>A+J=</v>
      </c>
      <c r="T1360" s="34">
        <f t="shared" si="406"/>
        <v>45518</v>
      </c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42">
        <f t="shared" si="407"/>
        <v>45411</v>
      </c>
      <c r="B1361" s="72">
        <f t="shared" ca="1" si="393"/>
        <v>0</v>
      </c>
      <c r="C1361" s="6">
        <f t="shared" si="394"/>
        <v>0</v>
      </c>
      <c r="D1361" s="12">
        <f ca="1">IF(A1361&lt;$B$1,VLOOKUP(A1361,[1]DI!$A$4:$B$15000,2,FALSE),0)</f>
        <v>0.1065</v>
      </c>
      <c r="E1361" s="13">
        <f t="shared" ca="1" si="395"/>
        <v>1.00040168</v>
      </c>
      <c r="F1361" s="13">
        <f ca="1">(TRUNC(PRODUCT($E$12:$E1360),16))</f>
        <v>1.38197925221257</v>
      </c>
      <c r="G1361" s="13">
        <f t="shared" ca="1" si="396"/>
        <v>1.3527892839371001</v>
      </c>
      <c r="H1361" s="13">
        <f t="shared" ca="1" si="397"/>
        <v>1.02157762</v>
      </c>
      <c r="I1361" s="12">
        <f t="shared" si="408"/>
        <v>1.7500000000000002E-2</v>
      </c>
      <c r="J1361" s="34">
        <f t="shared" si="398"/>
        <v>45336</v>
      </c>
      <c r="K1361" s="2">
        <f t="shared" si="409"/>
        <v>52</v>
      </c>
      <c r="L1361" s="17">
        <f t="shared" si="399"/>
        <v>52</v>
      </c>
      <c r="M1361" s="11">
        <f t="shared" si="400"/>
        <v>1.0035862929999999</v>
      </c>
      <c r="N1361" s="11">
        <f t="shared" ca="1" si="401"/>
        <v>1.025241297</v>
      </c>
      <c r="O1361" s="17">
        <f t="shared" si="402"/>
        <v>0</v>
      </c>
      <c r="P1361" s="13">
        <f t="shared" ca="1" si="403"/>
        <v>0</v>
      </c>
      <c r="Q1361" s="20">
        <f t="shared" si="404"/>
        <v>0</v>
      </c>
      <c r="R1361" s="13">
        <f t="shared" si="410"/>
        <v>0</v>
      </c>
      <c r="S1361" s="4" t="str">
        <f t="shared" si="405"/>
        <v>A+J=</v>
      </c>
      <c r="T1361" s="34">
        <f t="shared" si="406"/>
        <v>45518</v>
      </c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42">
        <f t="shared" si="407"/>
        <v>45412</v>
      </c>
      <c r="B1362" s="72">
        <f t="shared" ca="1" si="393"/>
        <v>0</v>
      </c>
      <c r="C1362" s="6">
        <f t="shared" si="394"/>
        <v>0</v>
      </c>
      <c r="D1362" s="12">
        <f ca="1">IF(A1362&lt;$B$1,VLOOKUP(A1362,[1]DI!$A$4:$B$15000,2,FALSE),0)</f>
        <v>0.1065</v>
      </c>
      <c r="E1362" s="13">
        <f t="shared" ca="1" si="395"/>
        <v>1.00040168</v>
      </c>
      <c r="F1362" s="13">
        <f ca="1">(TRUNC(PRODUCT($E$12:$E1361),16))</f>
        <v>1.38253436563859</v>
      </c>
      <c r="G1362" s="13">
        <f t="shared" ca="1" si="396"/>
        <v>1.3527892839371001</v>
      </c>
      <c r="H1362" s="13">
        <f t="shared" ca="1" si="397"/>
        <v>1.0219879599999999</v>
      </c>
      <c r="I1362" s="12">
        <f t="shared" si="408"/>
        <v>1.7500000000000002E-2</v>
      </c>
      <c r="J1362" s="34">
        <f t="shared" si="398"/>
        <v>45336</v>
      </c>
      <c r="K1362" s="2">
        <f t="shared" si="409"/>
        <v>53</v>
      </c>
      <c r="L1362" s="17">
        <f t="shared" si="399"/>
        <v>53</v>
      </c>
      <c r="M1362" s="11">
        <f t="shared" si="400"/>
        <v>1.0036553859999999</v>
      </c>
      <c r="N1362" s="11">
        <f t="shared" ca="1" si="401"/>
        <v>1.02572372</v>
      </c>
      <c r="O1362" s="17">
        <f t="shared" si="402"/>
        <v>0</v>
      </c>
      <c r="P1362" s="13">
        <f t="shared" ca="1" si="403"/>
        <v>0</v>
      </c>
      <c r="Q1362" s="20">
        <f t="shared" si="404"/>
        <v>0</v>
      </c>
      <c r="R1362" s="13">
        <f t="shared" si="410"/>
        <v>0</v>
      </c>
      <c r="S1362" s="4" t="str">
        <f t="shared" si="405"/>
        <v>A+J=</v>
      </c>
      <c r="T1362" s="34">
        <f t="shared" si="406"/>
        <v>45518</v>
      </c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42">
        <f t="shared" si="407"/>
        <v>45413</v>
      </c>
      <c r="B1363" s="72">
        <f t="shared" ca="1" si="393"/>
        <v>0</v>
      </c>
      <c r="C1363" s="6">
        <f t="shared" si="394"/>
        <v>0</v>
      </c>
      <c r="D1363" s="12">
        <f ca="1">IF(A1363&lt;$B$1,VLOOKUP(A1363,[1]DI!$A$4:$B$15000,2,FALSE),0)</f>
        <v>0</v>
      </c>
      <c r="E1363" s="13">
        <f t="shared" ca="1" si="395"/>
        <v>1</v>
      </c>
      <c r="F1363" s="13">
        <f ca="1">(TRUNC(PRODUCT($E$12:$E1362),16))</f>
        <v>1.3830897020425801</v>
      </c>
      <c r="G1363" s="13">
        <f t="shared" ca="1" si="396"/>
        <v>1.3527892839371001</v>
      </c>
      <c r="H1363" s="13">
        <f t="shared" ca="1" si="397"/>
        <v>1.0223984800000001</v>
      </c>
      <c r="I1363" s="12">
        <f t="shared" si="408"/>
        <v>1.7500000000000002E-2</v>
      </c>
      <c r="J1363" s="34">
        <f t="shared" si="398"/>
        <v>45336</v>
      </c>
      <c r="K1363" s="2">
        <f t="shared" si="409"/>
        <v>53</v>
      </c>
      <c r="L1363" s="17">
        <f t="shared" si="399"/>
        <v>54</v>
      </c>
      <c r="M1363" s="11">
        <f t="shared" si="400"/>
        <v>1.0037244839999999</v>
      </c>
      <c r="N1363" s="11">
        <f t="shared" ca="1" si="401"/>
        <v>1.026206387</v>
      </c>
      <c r="O1363" s="17">
        <f t="shared" si="402"/>
        <v>0</v>
      </c>
      <c r="P1363" s="13">
        <f t="shared" ca="1" si="403"/>
        <v>0</v>
      </c>
      <c r="Q1363" s="20">
        <f t="shared" si="404"/>
        <v>0</v>
      </c>
      <c r="R1363" s="13">
        <f t="shared" si="410"/>
        <v>0</v>
      </c>
      <c r="S1363" s="4" t="str">
        <f t="shared" si="405"/>
        <v>A+J=</v>
      </c>
      <c r="T1363" s="34">
        <f t="shared" si="406"/>
        <v>45518</v>
      </c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42">
        <f t="shared" si="407"/>
        <v>45414</v>
      </c>
      <c r="B1364" s="72">
        <f t="shared" ca="1" si="393"/>
        <v>0</v>
      </c>
      <c r="C1364" s="6">
        <f t="shared" si="394"/>
        <v>0</v>
      </c>
      <c r="D1364" s="12">
        <f ca="1">IF(A1364&lt;$B$1,VLOOKUP(A1364,[1]DI!$A$4:$B$15000,2,FALSE),0)</f>
        <v>0.1065</v>
      </c>
      <c r="E1364" s="13">
        <f t="shared" ca="1" si="395"/>
        <v>1.00040168</v>
      </c>
      <c r="F1364" s="13">
        <f ca="1">(TRUNC(PRODUCT($E$12:$E1363),16))</f>
        <v>1.3830897020425801</v>
      </c>
      <c r="G1364" s="13">
        <f t="shared" ca="1" si="396"/>
        <v>1.3527892839371001</v>
      </c>
      <c r="H1364" s="13">
        <f t="shared" ca="1" si="397"/>
        <v>1.0223984800000001</v>
      </c>
      <c r="I1364" s="12">
        <f t="shared" si="408"/>
        <v>1.7500000000000002E-2</v>
      </c>
      <c r="J1364" s="34">
        <f t="shared" si="398"/>
        <v>45336</v>
      </c>
      <c r="K1364" s="2">
        <f t="shared" si="409"/>
        <v>54</v>
      </c>
      <c r="L1364" s="17">
        <f t="shared" si="399"/>
        <v>54</v>
      </c>
      <c r="M1364" s="11">
        <f t="shared" si="400"/>
        <v>1.0037244839999999</v>
      </c>
      <c r="N1364" s="11">
        <f t="shared" ca="1" si="401"/>
        <v>1.026206387</v>
      </c>
      <c r="O1364" s="17">
        <f t="shared" si="402"/>
        <v>0</v>
      </c>
      <c r="P1364" s="13">
        <f t="shared" ca="1" si="403"/>
        <v>0</v>
      </c>
      <c r="Q1364" s="20">
        <f t="shared" si="404"/>
        <v>0</v>
      </c>
      <c r="R1364" s="13">
        <f t="shared" si="410"/>
        <v>0</v>
      </c>
      <c r="S1364" s="4" t="str">
        <f t="shared" si="405"/>
        <v>A+J=</v>
      </c>
      <c r="T1364" s="34">
        <f t="shared" si="406"/>
        <v>45518</v>
      </c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42">
        <f t="shared" si="407"/>
        <v>45415</v>
      </c>
      <c r="B1365" s="72">
        <f t="shared" ca="1" si="393"/>
        <v>0</v>
      </c>
      <c r="C1365" s="6">
        <f t="shared" si="394"/>
        <v>0</v>
      </c>
      <c r="D1365" s="12">
        <f ca="1">IF(A1365&lt;$B$1,VLOOKUP(A1365,[1]DI!$A$4:$B$15000,2,FALSE),0)</f>
        <v>0.1065</v>
      </c>
      <c r="E1365" s="13">
        <f t="shared" ca="1" si="395"/>
        <v>1.00040168</v>
      </c>
      <c r="F1365" s="13">
        <f ca="1">(TRUNC(PRODUCT($E$12:$E1364),16))</f>
        <v>1.3836452615140999</v>
      </c>
      <c r="G1365" s="13">
        <f t="shared" ca="1" si="396"/>
        <v>1.3527892839371001</v>
      </c>
      <c r="H1365" s="13">
        <f t="shared" ca="1" si="397"/>
        <v>1.0228091500000001</v>
      </c>
      <c r="I1365" s="12">
        <f t="shared" si="408"/>
        <v>1.7500000000000002E-2</v>
      </c>
      <c r="J1365" s="34">
        <f t="shared" si="398"/>
        <v>45336</v>
      </c>
      <c r="K1365" s="2">
        <f t="shared" si="409"/>
        <v>55</v>
      </c>
      <c r="L1365" s="17">
        <f t="shared" si="399"/>
        <v>55</v>
      </c>
      <c r="M1365" s="11">
        <f t="shared" si="400"/>
        <v>1.0037935870000001</v>
      </c>
      <c r="N1365" s="11">
        <f t="shared" ca="1" si="401"/>
        <v>1.0266892649999999</v>
      </c>
      <c r="O1365" s="17">
        <f t="shared" si="402"/>
        <v>0</v>
      </c>
      <c r="P1365" s="13">
        <f t="shared" ca="1" si="403"/>
        <v>0</v>
      </c>
      <c r="Q1365" s="20">
        <f t="shared" si="404"/>
        <v>0</v>
      </c>
      <c r="R1365" s="13">
        <f t="shared" si="410"/>
        <v>0</v>
      </c>
      <c r="S1365" s="4" t="str">
        <f t="shared" si="405"/>
        <v>A+J=</v>
      </c>
      <c r="T1365" s="34">
        <f t="shared" si="406"/>
        <v>45518</v>
      </c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42">
        <f t="shared" si="407"/>
        <v>45416</v>
      </c>
      <c r="B1366" s="72">
        <f t="shared" ca="1" si="393"/>
        <v>0</v>
      </c>
      <c r="C1366" s="6">
        <f t="shared" si="394"/>
        <v>0</v>
      </c>
      <c r="D1366" s="12">
        <f ca="1">IF(A1366&lt;$B$1,VLOOKUP(A1366,[1]DI!$A$4:$B$15000,2,FALSE),0)</f>
        <v>0</v>
      </c>
      <c r="E1366" s="13">
        <f t="shared" ca="1" si="395"/>
        <v>1</v>
      </c>
      <c r="F1366" s="13">
        <f ca="1">(TRUNC(PRODUCT($E$12:$E1365),16))</f>
        <v>1.3842010441427499</v>
      </c>
      <c r="G1366" s="13">
        <f t="shared" ca="1" si="396"/>
        <v>1.3527892839371001</v>
      </c>
      <c r="H1366" s="13">
        <f t="shared" ca="1" si="397"/>
        <v>1.0232199900000001</v>
      </c>
      <c r="I1366" s="12">
        <f t="shared" si="408"/>
        <v>1.7500000000000002E-2</v>
      </c>
      <c r="J1366" s="34">
        <f t="shared" si="398"/>
        <v>45336</v>
      </c>
      <c r="K1366" s="2">
        <f t="shared" si="409"/>
        <v>55</v>
      </c>
      <c r="L1366" s="17">
        <f t="shared" si="399"/>
        <v>56</v>
      </c>
      <c r="M1366" s="11">
        <f t="shared" si="400"/>
        <v>1.0038626939999999</v>
      </c>
      <c r="N1366" s="11">
        <f t="shared" ca="1" si="401"/>
        <v>1.027172376</v>
      </c>
      <c r="O1366" s="17">
        <f t="shared" si="402"/>
        <v>0</v>
      </c>
      <c r="P1366" s="13">
        <f t="shared" ca="1" si="403"/>
        <v>0</v>
      </c>
      <c r="Q1366" s="20">
        <f t="shared" si="404"/>
        <v>0</v>
      </c>
      <c r="R1366" s="13">
        <f t="shared" si="410"/>
        <v>0</v>
      </c>
      <c r="S1366" s="4" t="str">
        <f t="shared" si="405"/>
        <v>A+J=</v>
      </c>
      <c r="T1366" s="34">
        <f t="shared" si="406"/>
        <v>45518</v>
      </c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42">
        <f t="shared" si="407"/>
        <v>45417</v>
      </c>
      <c r="B1367" s="72">
        <f t="shared" ca="1" si="393"/>
        <v>0</v>
      </c>
      <c r="C1367" s="6">
        <f t="shared" si="394"/>
        <v>0</v>
      </c>
      <c r="D1367" s="12">
        <f ca="1">IF(A1367&lt;$B$1,VLOOKUP(A1367,[1]DI!$A$4:$B$15000,2,FALSE),0)</f>
        <v>0</v>
      </c>
      <c r="E1367" s="13">
        <f t="shared" ca="1" si="395"/>
        <v>1</v>
      </c>
      <c r="F1367" s="13">
        <f ca="1">(TRUNC(PRODUCT($E$12:$E1366),16))</f>
        <v>1.3842010441427499</v>
      </c>
      <c r="G1367" s="13">
        <f t="shared" ca="1" si="396"/>
        <v>1.3527892839371001</v>
      </c>
      <c r="H1367" s="13">
        <f t="shared" ca="1" si="397"/>
        <v>1.0232199900000001</v>
      </c>
      <c r="I1367" s="12">
        <f t="shared" si="408"/>
        <v>1.7500000000000002E-2</v>
      </c>
      <c r="J1367" s="34">
        <f t="shared" si="398"/>
        <v>45336</v>
      </c>
      <c r="K1367" s="2">
        <f t="shared" si="409"/>
        <v>55</v>
      </c>
      <c r="L1367" s="17">
        <f t="shared" si="399"/>
        <v>56</v>
      </c>
      <c r="M1367" s="11">
        <f t="shared" si="400"/>
        <v>1.0038626939999999</v>
      </c>
      <c r="N1367" s="11">
        <f t="shared" ca="1" si="401"/>
        <v>1.027172376</v>
      </c>
      <c r="O1367" s="17">
        <f t="shared" si="402"/>
        <v>0</v>
      </c>
      <c r="P1367" s="13">
        <f t="shared" ca="1" si="403"/>
        <v>0</v>
      </c>
      <c r="Q1367" s="20">
        <f t="shared" si="404"/>
        <v>0</v>
      </c>
      <c r="R1367" s="13">
        <f t="shared" si="410"/>
        <v>0</v>
      </c>
      <c r="S1367" s="4" t="str">
        <f t="shared" si="405"/>
        <v>A+J=</v>
      </c>
      <c r="T1367" s="34">
        <f t="shared" si="406"/>
        <v>45518</v>
      </c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42">
        <f t="shared" si="407"/>
        <v>45418</v>
      </c>
      <c r="B1368" s="72">
        <f t="shared" ca="1" si="393"/>
        <v>0</v>
      </c>
      <c r="C1368" s="6">
        <f t="shared" si="394"/>
        <v>0</v>
      </c>
      <c r="D1368" s="12">
        <f ca="1">IF(A1368&lt;$B$1,VLOOKUP(A1368,[1]DI!$A$4:$B$15000,2,FALSE),0)</f>
        <v>0.1065</v>
      </c>
      <c r="E1368" s="13">
        <f t="shared" ca="1" si="395"/>
        <v>1.00040168</v>
      </c>
      <c r="F1368" s="13">
        <f ca="1">(TRUNC(PRODUCT($E$12:$E1367),16))</f>
        <v>1.3842010441427499</v>
      </c>
      <c r="G1368" s="13">
        <f t="shared" ca="1" si="396"/>
        <v>1.3527892839371001</v>
      </c>
      <c r="H1368" s="13">
        <f t="shared" ca="1" si="397"/>
        <v>1.0232199900000001</v>
      </c>
      <c r="I1368" s="12">
        <f t="shared" si="408"/>
        <v>1.7500000000000002E-2</v>
      </c>
      <c r="J1368" s="34">
        <f t="shared" si="398"/>
        <v>45336</v>
      </c>
      <c r="K1368" s="2">
        <f t="shared" si="409"/>
        <v>56</v>
      </c>
      <c r="L1368" s="17">
        <f t="shared" si="399"/>
        <v>56</v>
      </c>
      <c r="M1368" s="11">
        <f t="shared" si="400"/>
        <v>1.0038626939999999</v>
      </c>
      <c r="N1368" s="11">
        <f t="shared" ca="1" si="401"/>
        <v>1.027172376</v>
      </c>
      <c r="O1368" s="17">
        <f t="shared" si="402"/>
        <v>0</v>
      </c>
      <c r="P1368" s="13">
        <f t="shared" ca="1" si="403"/>
        <v>0</v>
      </c>
      <c r="Q1368" s="20">
        <f t="shared" si="404"/>
        <v>0</v>
      </c>
      <c r="R1368" s="13">
        <f t="shared" si="410"/>
        <v>0</v>
      </c>
      <c r="S1368" s="4" t="str">
        <f t="shared" si="405"/>
        <v>A+J=</v>
      </c>
      <c r="T1368" s="34">
        <f t="shared" si="406"/>
        <v>45518</v>
      </c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42">
        <f t="shared" si="407"/>
        <v>45419</v>
      </c>
      <c r="B1369" s="72">
        <f t="shared" ca="1" si="393"/>
        <v>0</v>
      </c>
      <c r="C1369" s="6">
        <f t="shared" si="394"/>
        <v>0</v>
      </c>
      <c r="D1369" s="12">
        <f ca="1">IF(A1369&lt;$B$1,VLOOKUP(A1369,[1]DI!$A$4:$B$15000,2,FALSE),0)</f>
        <v>0.1065</v>
      </c>
      <c r="E1369" s="13">
        <f t="shared" ca="1" si="395"/>
        <v>1.00040168</v>
      </c>
      <c r="F1369" s="13">
        <f ca="1">(TRUNC(PRODUCT($E$12:$E1368),16))</f>
        <v>1.3847570500181601</v>
      </c>
      <c r="G1369" s="13">
        <f t="shared" ca="1" si="396"/>
        <v>1.3527892839371001</v>
      </c>
      <c r="H1369" s="13">
        <f t="shared" ca="1" si="397"/>
        <v>1.023631</v>
      </c>
      <c r="I1369" s="12">
        <f t="shared" si="408"/>
        <v>1.7500000000000002E-2</v>
      </c>
      <c r="J1369" s="34">
        <f t="shared" si="398"/>
        <v>45336</v>
      </c>
      <c r="K1369" s="2">
        <f t="shared" si="409"/>
        <v>57</v>
      </c>
      <c r="L1369" s="17">
        <f t="shared" si="399"/>
        <v>57</v>
      </c>
      <c r="M1369" s="11">
        <f t="shared" si="400"/>
        <v>1.003931806</v>
      </c>
      <c r="N1369" s="11">
        <f t="shared" ca="1" si="401"/>
        <v>1.027655719</v>
      </c>
      <c r="O1369" s="17">
        <f t="shared" si="402"/>
        <v>0</v>
      </c>
      <c r="P1369" s="13">
        <f t="shared" ca="1" si="403"/>
        <v>0</v>
      </c>
      <c r="Q1369" s="20">
        <f t="shared" si="404"/>
        <v>0</v>
      </c>
      <c r="R1369" s="13">
        <f t="shared" si="410"/>
        <v>0</v>
      </c>
      <c r="S1369" s="4" t="str">
        <f t="shared" si="405"/>
        <v>A+J=</v>
      </c>
      <c r="T1369" s="34">
        <f t="shared" si="406"/>
        <v>45518</v>
      </c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42">
        <f t="shared" si="407"/>
        <v>45420</v>
      </c>
      <c r="B1370" s="72">
        <f t="shared" ca="1" si="393"/>
        <v>0</v>
      </c>
      <c r="C1370" s="6">
        <f t="shared" si="394"/>
        <v>0</v>
      </c>
      <c r="D1370" s="12">
        <f ca="1">IF(A1370&lt;$B$1,VLOOKUP(A1370,[1]DI!$A$4:$B$15000,2,FALSE),0)</f>
        <v>0.1065</v>
      </c>
      <c r="E1370" s="13">
        <f t="shared" ca="1" si="395"/>
        <v>1.00040168</v>
      </c>
      <c r="F1370" s="13">
        <f ca="1">(TRUNC(PRODUCT($E$12:$E1369),16))</f>
        <v>1.38531327923001</v>
      </c>
      <c r="G1370" s="13">
        <f t="shared" ca="1" si="396"/>
        <v>1.3527892839371001</v>
      </c>
      <c r="H1370" s="13">
        <f t="shared" ca="1" si="397"/>
        <v>1.02404217</v>
      </c>
      <c r="I1370" s="12">
        <f t="shared" si="408"/>
        <v>1.7500000000000002E-2</v>
      </c>
      <c r="J1370" s="34">
        <f t="shared" si="398"/>
        <v>45336</v>
      </c>
      <c r="K1370" s="2">
        <f t="shared" si="409"/>
        <v>58</v>
      </c>
      <c r="L1370" s="17">
        <f t="shared" si="399"/>
        <v>58</v>
      </c>
      <c r="M1370" s="11">
        <f t="shared" si="400"/>
        <v>1.004000923</v>
      </c>
      <c r="N1370" s="11">
        <f t="shared" ca="1" si="401"/>
        <v>1.0281392840000001</v>
      </c>
      <c r="O1370" s="17">
        <f t="shared" si="402"/>
        <v>0</v>
      </c>
      <c r="P1370" s="13">
        <f t="shared" ca="1" si="403"/>
        <v>0</v>
      </c>
      <c r="Q1370" s="20">
        <f t="shared" si="404"/>
        <v>0</v>
      </c>
      <c r="R1370" s="13">
        <f t="shared" si="410"/>
        <v>0</v>
      </c>
      <c r="S1370" s="4" t="str">
        <f t="shared" si="405"/>
        <v>A+J=</v>
      </c>
      <c r="T1370" s="34">
        <f t="shared" si="406"/>
        <v>45518</v>
      </c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42">
        <f t="shared" si="407"/>
        <v>45421</v>
      </c>
      <c r="B1371" s="72">
        <f t="shared" ca="1" si="393"/>
        <v>0</v>
      </c>
      <c r="C1371" s="6">
        <f t="shared" si="394"/>
        <v>0</v>
      </c>
      <c r="D1371" s="12">
        <f ca="1">IF(A1371&lt;$B$1,VLOOKUP(A1371,[1]DI!$A$4:$B$15000,2,FALSE),0)</f>
        <v>0.104</v>
      </c>
      <c r="E1371" s="13">
        <f t="shared" ca="1" si="395"/>
        <v>1.0003926999999999</v>
      </c>
      <c r="F1371" s="13">
        <f ca="1">(TRUNC(PRODUCT($E$12:$E1370),16))</f>
        <v>1.38586973186801</v>
      </c>
      <c r="G1371" s="13">
        <f t="shared" ca="1" si="396"/>
        <v>1.3527892839371001</v>
      </c>
      <c r="H1371" s="13">
        <f t="shared" ca="1" si="397"/>
        <v>1.0244535100000001</v>
      </c>
      <c r="I1371" s="12">
        <f t="shared" si="408"/>
        <v>1.7500000000000002E-2</v>
      </c>
      <c r="J1371" s="34">
        <f t="shared" si="398"/>
        <v>45336</v>
      </c>
      <c r="K1371" s="2">
        <f t="shared" si="409"/>
        <v>59</v>
      </c>
      <c r="L1371" s="17">
        <f t="shared" si="399"/>
        <v>59</v>
      </c>
      <c r="M1371" s="11">
        <f t="shared" si="400"/>
        <v>1.004070045</v>
      </c>
      <c r="N1371" s="11">
        <f t="shared" ca="1" si="401"/>
        <v>1.028623082</v>
      </c>
      <c r="O1371" s="17">
        <f t="shared" si="402"/>
        <v>0</v>
      </c>
      <c r="P1371" s="13">
        <f t="shared" ca="1" si="403"/>
        <v>0</v>
      </c>
      <c r="Q1371" s="20">
        <f t="shared" si="404"/>
        <v>0</v>
      </c>
      <c r="R1371" s="13">
        <f t="shared" si="410"/>
        <v>0</v>
      </c>
      <c r="S1371" s="4" t="str">
        <f t="shared" si="405"/>
        <v>A+J=</v>
      </c>
      <c r="T1371" s="34">
        <f t="shared" si="406"/>
        <v>45518</v>
      </c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42">
        <f t="shared" si="407"/>
        <v>45422</v>
      </c>
      <c r="B1372" s="72">
        <f t="shared" ca="1" si="393"/>
        <v>0</v>
      </c>
      <c r="C1372" s="6">
        <f t="shared" si="394"/>
        <v>0</v>
      </c>
      <c r="D1372" s="12">
        <f ca="1">IF(A1372&lt;$B$1,VLOOKUP(A1372,[1]DI!$A$4:$B$15000,2,FALSE),0)</f>
        <v>0.104</v>
      </c>
      <c r="E1372" s="13">
        <f t="shared" ca="1" si="395"/>
        <v>1.0003926999999999</v>
      </c>
      <c r="F1372" s="13">
        <f ca="1">(TRUNC(PRODUCT($E$12:$E1371),16))</f>
        <v>1.38641396291171</v>
      </c>
      <c r="G1372" s="13">
        <f t="shared" ca="1" si="396"/>
        <v>1.3527892839371001</v>
      </c>
      <c r="H1372" s="13">
        <f t="shared" ca="1" si="397"/>
        <v>1.02485581</v>
      </c>
      <c r="I1372" s="12">
        <f t="shared" si="408"/>
        <v>1.7500000000000002E-2</v>
      </c>
      <c r="J1372" s="34">
        <f t="shared" si="398"/>
        <v>45336</v>
      </c>
      <c r="K1372" s="2">
        <f t="shared" si="409"/>
        <v>60</v>
      </c>
      <c r="L1372" s="17">
        <f t="shared" si="399"/>
        <v>60</v>
      </c>
      <c r="M1372" s="11">
        <f t="shared" si="400"/>
        <v>1.0041391710000001</v>
      </c>
      <c r="N1372" s="11">
        <f t="shared" ca="1" si="401"/>
        <v>1.0290978630000001</v>
      </c>
      <c r="O1372" s="17">
        <f t="shared" si="402"/>
        <v>0</v>
      </c>
      <c r="P1372" s="13">
        <f t="shared" ca="1" si="403"/>
        <v>0</v>
      </c>
      <c r="Q1372" s="20">
        <f t="shared" si="404"/>
        <v>0</v>
      </c>
      <c r="R1372" s="13">
        <f t="shared" si="410"/>
        <v>0</v>
      </c>
      <c r="S1372" s="4" t="str">
        <f t="shared" si="405"/>
        <v>A+J=</v>
      </c>
      <c r="T1372" s="34">
        <f t="shared" si="406"/>
        <v>45518</v>
      </c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42">
        <f t="shared" si="407"/>
        <v>45423</v>
      </c>
      <c r="B1373" s="72">
        <f t="shared" ca="1" si="393"/>
        <v>0</v>
      </c>
      <c r="C1373" s="6">
        <f t="shared" si="394"/>
        <v>0</v>
      </c>
      <c r="D1373" s="12">
        <f ca="1">IF(A1373&lt;$B$1,VLOOKUP(A1373,[1]DI!$A$4:$B$15000,2,FALSE),0)</f>
        <v>0</v>
      </c>
      <c r="E1373" s="13">
        <f t="shared" ca="1" si="395"/>
        <v>1</v>
      </c>
      <c r="F1373" s="13">
        <f ca="1">(TRUNC(PRODUCT($E$12:$E1372),16))</f>
        <v>1.3869584076749499</v>
      </c>
      <c r="G1373" s="13">
        <f t="shared" ca="1" si="396"/>
        <v>1.3527892839371001</v>
      </c>
      <c r="H1373" s="13">
        <f t="shared" ca="1" si="397"/>
        <v>1.0252582699999999</v>
      </c>
      <c r="I1373" s="12">
        <f t="shared" si="408"/>
        <v>1.7500000000000002E-2</v>
      </c>
      <c r="J1373" s="34">
        <f t="shared" si="398"/>
        <v>45336</v>
      </c>
      <c r="K1373" s="2">
        <f t="shared" si="409"/>
        <v>60</v>
      </c>
      <c r="L1373" s="17">
        <f t="shared" si="399"/>
        <v>61</v>
      </c>
      <c r="M1373" s="11">
        <f t="shared" si="400"/>
        <v>1.0042083020000001</v>
      </c>
      <c r="N1373" s="11">
        <f t="shared" ca="1" si="401"/>
        <v>1.0295728660000001</v>
      </c>
      <c r="O1373" s="17">
        <f t="shared" si="402"/>
        <v>0</v>
      </c>
      <c r="P1373" s="13">
        <f t="shared" ca="1" si="403"/>
        <v>0</v>
      </c>
      <c r="Q1373" s="20">
        <f t="shared" si="404"/>
        <v>0</v>
      </c>
      <c r="R1373" s="13">
        <f t="shared" si="410"/>
        <v>0</v>
      </c>
      <c r="S1373" s="4" t="str">
        <f t="shared" si="405"/>
        <v>A+J=</v>
      </c>
      <c r="T1373" s="34">
        <f t="shared" si="406"/>
        <v>45518</v>
      </c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42">
        <f t="shared" si="407"/>
        <v>45424</v>
      </c>
      <c r="B1374" s="72">
        <f t="shared" ca="1" si="393"/>
        <v>0</v>
      </c>
      <c r="C1374" s="6">
        <f t="shared" si="394"/>
        <v>0</v>
      </c>
      <c r="D1374" s="12">
        <f ca="1">IF(A1374&lt;$B$1,VLOOKUP(A1374,[1]DI!$A$4:$B$15000,2,FALSE),0)</f>
        <v>0</v>
      </c>
      <c r="E1374" s="13">
        <f t="shared" ca="1" si="395"/>
        <v>1</v>
      </c>
      <c r="F1374" s="13">
        <f ca="1">(TRUNC(PRODUCT($E$12:$E1373),16))</f>
        <v>1.3869584076749499</v>
      </c>
      <c r="G1374" s="13">
        <f t="shared" ca="1" si="396"/>
        <v>1.3527892839371001</v>
      </c>
      <c r="H1374" s="13">
        <f t="shared" ca="1" si="397"/>
        <v>1.0252582699999999</v>
      </c>
      <c r="I1374" s="12">
        <f t="shared" si="408"/>
        <v>1.7500000000000002E-2</v>
      </c>
      <c r="J1374" s="34">
        <f t="shared" si="398"/>
        <v>45336</v>
      </c>
      <c r="K1374" s="2">
        <f t="shared" si="409"/>
        <v>60</v>
      </c>
      <c r="L1374" s="17">
        <f t="shared" si="399"/>
        <v>61</v>
      </c>
      <c r="M1374" s="11">
        <f t="shared" si="400"/>
        <v>1.0042083020000001</v>
      </c>
      <c r="N1374" s="11">
        <f t="shared" ca="1" si="401"/>
        <v>1.0295728660000001</v>
      </c>
      <c r="O1374" s="17">
        <f t="shared" si="402"/>
        <v>0</v>
      </c>
      <c r="P1374" s="13">
        <f t="shared" ca="1" si="403"/>
        <v>0</v>
      </c>
      <c r="Q1374" s="20">
        <f t="shared" si="404"/>
        <v>0</v>
      </c>
      <c r="R1374" s="13">
        <f t="shared" si="410"/>
        <v>0</v>
      </c>
      <c r="S1374" s="4" t="str">
        <f t="shared" si="405"/>
        <v>A+J=</v>
      </c>
      <c r="T1374" s="34">
        <f t="shared" si="406"/>
        <v>45518</v>
      </c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42">
        <f t="shared" si="407"/>
        <v>45425</v>
      </c>
      <c r="B1375" s="72">
        <f t="shared" ca="1" si="393"/>
        <v>0</v>
      </c>
      <c r="C1375" s="6">
        <f t="shared" si="394"/>
        <v>0</v>
      </c>
      <c r="D1375" s="12">
        <f ca="1">IF(A1375&lt;$B$1,VLOOKUP(A1375,[1]DI!$A$4:$B$15000,2,FALSE),0)</f>
        <v>0.104</v>
      </c>
      <c r="E1375" s="13">
        <f t="shared" ca="1" si="395"/>
        <v>1.0003926999999999</v>
      </c>
      <c r="F1375" s="13">
        <f ca="1">(TRUNC(PRODUCT($E$12:$E1374),16))</f>
        <v>1.3869584076749499</v>
      </c>
      <c r="G1375" s="13">
        <f t="shared" ca="1" si="396"/>
        <v>1.3527892839371001</v>
      </c>
      <c r="H1375" s="13">
        <f t="shared" ca="1" si="397"/>
        <v>1.0252582699999999</v>
      </c>
      <c r="I1375" s="12">
        <f t="shared" si="408"/>
        <v>1.7500000000000002E-2</v>
      </c>
      <c r="J1375" s="34">
        <f t="shared" si="398"/>
        <v>45336</v>
      </c>
      <c r="K1375" s="2">
        <f t="shared" si="409"/>
        <v>61</v>
      </c>
      <c r="L1375" s="17">
        <f t="shared" si="399"/>
        <v>61</v>
      </c>
      <c r="M1375" s="11">
        <f t="shared" si="400"/>
        <v>1.0042083020000001</v>
      </c>
      <c r="N1375" s="11">
        <f t="shared" ca="1" si="401"/>
        <v>1.0295728660000001</v>
      </c>
      <c r="O1375" s="17">
        <f t="shared" si="402"/>
        <v>0</v>
      </c>
      <c r="P1375" s="13">
        <f t="shared" ca="1" si="403"/>
        <v>0</v>
      </c>
      <c r="Q1375" s="20">
        <f t="shared" si="404"/>
        <v>0</v>
      </c>
      <c r="R1375" s="13">
        <f t="shared" si="410"/>
        <v>0</v>
      </c>
      <c r="S1375" s="4" t="str">
        <f t="shared" si="405"/>
        <v>A+J=</v>
      </c>
      <c r="T1375" s="34">
        <f t="shared" si="406"/>
        <v>45518</v>
      </c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42">
        <f t="shared" si="407"/>
        <v>45426</v>
      </c>
      <c r="B1376" s="72">
        <f t="shared" ca="1" si="393"/>
        <v>0</v>
      </c>
      <c r="C1376" s="6">
        <f t="shared" si="394"/>
        <v>0</v>
      </c>
      <c r="D1376" s="12">
        <f ca="1">IF(A1376&lt;$B$1,VLOOKUP(A1376,[1]DI!$A$4:$B$15000,2,FALSE),0)</f>
        <v>0.104</v>
      </c>
      <c r="E1376" s="13">
        <f t="shared" ca="1" si="395"/>
        <v>1.0003926999999999</v>
      </c>
      <c r="F1376" s="13">
        <f ca="1">(TRUNC(PRODUCT($E$12:$E1375),16))</f>
        <v>1.3875030662416401</v>
      </c>
      <c r="G1376" s="13">
        <f t="shared" ca="1" si="396"/>
        <v>1.3527892839371001</v>
      </c>
      <c r="H1376" s="13">
        <f t="shared" ca="1" si="397"/>
        <v>1.0256608899999999</v>
      </c>
      <c r="I1376" s="12">
        <f t="shared" si="408"/>
        <v>1.7500000000000002E-2</v>
      </c>
      <c r="J1376" s="34">
        <f t="shared" si="398"/>
        <v>45336</v>
      </c>
      <c r="K1376" s="2">
        <f t="shared" si="409"/>
        <v>62</v>
      </c>
      <c r="L1376" s="17">
        <f t="shared" si="399"/>
        <v>62</v>
      </c>
      <c r="M1376" s="11">
        <f t="shared" si="400"/>
        <v>1.0042774379999999</v>
      </c>
      <c r="N1376" s="11">
        <f t="shared" ca="1" si="401"/>
        <v>1.0300480910000001</v>
      </c>
      <c r="O1376" s="17">
        <f t="shared" si="402"/>
        <v>0</v>
      </c>
      <c r="P1376" s="13">
        <f t="shared" ca="1" si="403"/>
        <v>0</v>
      </c>
      <c r="Q1376" s="20">
        <f t="shared" si="404"/>
        <v>0</v>
      </c>
      <c r="R1376" s="13">
        <f t="shared" si="410"/>
        <v>0</v>
      </c>
      <c r="S1376" s="4" t="str">
        <f t="shared" si="405"/>
        <v>A+J=</v>
      </c>
      <c r="T1376" s="34">
        <f t="shared" si="406"/>
        <v>45518</v>
      </c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42">
        <f t="shared" si="407"/>
        <v>45427</v>
      </c>
      <c r="B1377" s="72">
        <f t="shared" ca="1" si="393"/>
        <v>0</v>
      </c>
      <c r="C1377" s="6">
        <f t="shared" si="394"/>
        <v>0</v>
      </c>
      <c r="D1377" s="12">
        <f ca="1">IF(A1377&lt;$B$1,VLOOKUP(A1377,[1]DI!$A$4:$B$15000,2,FALSE),0)</f>
        <v>0.104</v>
      </c>
      <c r="E1377" s="13">
        <f t="shared" ca="1" si="395"/>
        <v>1.0003926999999999</v>
      </c>
      <c r="F1377" s="13">
        <f ca="1">(TRUNC(PRODUCT($E$12:$E1376),16))</f>
        <v>1.38804793869576</v>
      </c>
      <c r="G1377" s="13">
        <f t="shared" ca="1" si="396"/>
        <v>1.3527892839371001</v>
      </c>
      <c r="H1377" s="13">
        <f t="shared" ca="1" si="397"/>
        <v>1.0260636700000001</v>
      </c>
      <c r="I1377" s="12">
        <f t="shared" si="408"/>
        <v>1.7500000000000002E-2</v>
      </c>
      <c r="J1377" s="34">
        <f t="shared" si="398"/>
        <v>45336</v>
      </c>
      <c r="K1377" s="2">
        <f t="shared" si="409"/>
        <v>63</v>
      </c>
      <c r="L1377" s="17">
        <f t="shared" si="399"/>
        <v>63</v>
      </c>
      <c r="M1377" s="11">
        <f t="shared" si="400"/>
        <v>1.0043465789999999</v>
      </c>
      <c r="N1377" s="11">
        <f t="shared" ca="1" si="401"/>
        <v>1.0305235370000001</v>
      </c>
      <c r="O1377" s="17">
        <f t="shared" si="402"/>
        <v>0</v>
      </c>
      <c r="P1377" s="13">
        <f t="shared" ca="1" si="403"/>
        <v>0</v>
      </c>
      <c r="Q1377" s="20">
        <f t="shared" si="404"/>
        <v>0</v>
      </c>
      <c r="R1377" s="13">
        <f t="shared" si="410"/>
        <v>0</v>
      </c>
      <c r="S1377" s="4" t="str">
        <f t="shared" si="405"/>
        <v>A+J=</v>
      </c>
      <c r="T1377" s="34">
        <f t="shared" si="406"/>
        <v>45518</v>
      </c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42">
        <f t="shared" si="407"/>
        <v>45428</v>
      </c>
      <c r="B1378" s="72">
        <f t="shared" ca="1" si="393"/>
        <v>0</v>
      </c>
      <c r="C1378" s="6">
        <f t="shared" si="394"/>
        <v>0</v>
      </c>
      <c r="D1378" s="12">
        <f ca="1">IF(A1378&lt;$B$1,VLOOKUP(A1378,[1]DI!$A$4:$B$15000,2,FALSE),0)</f>
        <v>0.104</v>
      </c>
      <c r="E1378" s="13">
        <f t="shared" ca="1" si="395"/>
        <v>1.0003926999999999</v>
      </c>
      <c r="F1378" s="13">
        <f ca="1">(TRUNC(PRODUCT($E$12:$E1377),16))</f>
        <v>1.3885930251212799</v>
      </c>
      <c r="G1378" s="13">
        <f t="shared" ca="1" si="396"/>
        <v>1.3527892839371001</v>
      </c>
      <c r="H1378" s="13">
        <f t="shared" ca="1" si="397"/>
        <v>1.0264666099999999</v>
      </c>
      <c r="I1378" s="12">
        <f t="shared" si="408"/>
        <v>1.7500000000000002E-2</v>
      </c>
      <c r="J1378" s="34">
        <f t="shared" si="398"/>
        <v>45336</v>
      </c>
      <c r="K1378" s="2">
        <f t="shared" si="409"/>
        <v>64</v>
      </c>
      <c r="L1378" s="17">
        <f t="shared" si="399"/>
        <v>64</v>
      </c>
      <c r="M1378" s="11">
        <f t="shared" si="400"/>
        <v>1.004415724</v>
      </c>
      <c r="N1378" s="11">
        <f t="shared" ca="1" si="401"/>
        <v>1.0309992029999999</v>
      </c>
      <c r="O1378" s="17">
        <f t="shared" si="402"/>
        <v>0</v>
      </c>
      <c r="P1378" s="13">
        <f t="shared" ca="1" si="403"/>
        <v>0</v>
      </c>
      <c r="Q1378" s="20">
        <f t="shared" si="404"/>
        <v>0</v>
      </c>
      <c r="R1378" s="13">
        <f t="shared" si="410"/>
        <v>0</v>
      </c>
      <c r="S1378" s="4" t="str">
        <f t="shared" si="405"/>
        <v>A+J=</v>
      </c>
      <c r="T1378" s="34">
        <f t="shared" si="406"/>
        <v>45518</v>
      </c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42">
        <f t="shared" si="407"/>
        <v>45429</v>
      </c>
      <c r="B1379" s="72">
        <f t="shared" ca="1" si="393"/>
        <v>0</v>
      </c>
      <c r="C1379" s="6">
        <f t="shared" si="394"/>
        <v>0</v>
      </c>
      <c r="D1379" s="12">
        <f ca="1">IF(A1379&lt;$B$1,VLOOKUP(A1379,[1]DI!$A$4:$B$15000,2,FALSE),0)</f>
        <v>0.104</v>
      </c>
      <c r="E1379" s="13">
        <f t="shared" ca="1" si="395"/>
        <v>1.0003926999999999</v>
      </c>
      <c r="F1379" s="13">
        <f ca="1">(TRUNC(PRODUCT($E$12:$E1378),16))</f>
        <v>1.38913832560225</v>
      </c>
      <c r="G1379" s="13">
        <f t="shared" ca="1" si="396"/>
        <v>1.3527892839371001</v>
      </c>
      <c r="H1379" s="13">
        <f t="shared" ca="1" si="397"/>
        <v>1.0268697</v>
      </c>
      <c r="I1379" s="12">
        <f t="shared" si="408"/>
        <v>1.7500000000000002E-2</v>
      </c>
      <c r="J1379" s="34">
        <f t="shared" si="398"/>
        <v>45336</v>
      </c>
      <c r="K1379" s="2">
        <f t="shared" si="409"/>
        <v>65</v>
      </c>
      <c r="L1379" s="17">
        <f t="shared" si="399"/>
        <v>65</v>
      </c>
      <c r="M1379" s="11">
        <f t="shared" si="400"/>
        <v>1.0044848740000001</v>
      </c>
      <c r="N1379" s="11">
        <f t="shared" ca="1" si="401"/>
        <v>1.031475081</v>
      </c>
      <c r="O1379" s="17">
        <f t="shared" si="402"/>
        <v>0</v>
      </c>
      <c r="P1379" s="13">
        <f t="shared" ca="1" si="403"/>
        <v>0</v>
      </c>
      <c r="Q1379" s="20">
        <f t="shared" si="404"/>
        <v>0</v>
      </c>
      <c r="R1379" s="13">
        <f t="shared" si="410"/>
        <v>0</v>
      </c>
      <c r="S1379" s="4" t="str">
        <f t="shared" si="405"/>
        <v>A+J=</v>
      </c>
      <c r="T1379" s="34">
        <f t="shared" si="406"/>
        <v>45518</v>
      </c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42">
        <f t="shared" si="407"/>
        <v>45430</v>
      </c>
      <c r="B1380" s="72">
        <f t="shared" ca="1" si="393"/>
        <v>0</v>
      </c>
      <c r="C1380" s="6">
        <f t="shared" si="394"/>
        <v>0</v>
      </c>
      <c r="D1380" s="12">
        <f ca="1">IF(A1380&lt;$B$1,VLOOKUP(A1380,[1]DI!$A$4:$B$15000,2,FALSE),0)</f>
        <v>0</v>
      </c>
      <c r="E1380" s="13">
        <f t="shared" ca="1" si="395"/>
        <v>1</v>
      </c>
      <c r="F1380" s="13">
        <f ca="1">(TRUNC(PRODUCT($E$12:$E1379),16))</f>
        <v>1.3896838402227101</v>
      </c>
      <c r="G1380" s="13">
        <f t="shared" ca="1" si="396"/>
        <v>1.3527892839371001</v>
      </c>
      <c r="H1380" s="13">
        <f t="shared" ca="1" si="397"/>
        <v>1.02727295</v>
      </c>
      <c r="I1380" s="12">
        <f t="shared" si="408"/>
        <v>1.7500000000000002E-2</v>
      </c>
      <c r="J1380" s="34">
        <f t="shared" si="398"/>
        <v>45336</v>
      </c>
      <c r="K1380" s="2">
        <f t="shared" si="409"/>
        <v>65</v>
      </c>
      <c r="L1380" s="17">
        <f t="shared" si="399"/>
        <v>66</v>
      </c>
      <c r="M1380" s="11">
        <f t="shared" si="400"/>
        <v>1.0045540289999999</v>
      </c>
      <c r="N1380" s="11">
        <f t="shared" ca="1" si="401"/>
        <v>1.0319511809999999</v>
      </c>
      <c r="O1380" s="17">
        <f t="shared" si="402"/>
        <v>0</v>
      </c>
      <c r="P1380" s="13">
        <f t="shared" ca="1" si="403"/>
        <v>0</v>
      </c>
      <c r="Q1380" s="20">
        <f t="shared" si="404"/>
        <v>0</v>
      </c>
      <c r="R1380" s="13">
        <f t="shared" si="410"/>
        <v>0</v>
      </c>
      <c r="S1380" s="4" t="str">
        <f t="shared" si="405"/>
        <v>A+J=</v>
      </c>
      <c r="T1380" s="34">
        <f t="shared" si="406"/>
        <v>45518</v>
      </c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42">
        <f t="shared" si="407"/>
        <v>45431</v>
      </c>
      <c r="B1381" s="72">
        <f t="shared" ca="1" si="393"/>
        <v>0</v>
      </c>
      <c r="C1381" s="6">
        <f t="shared" si="394"/>
        <v>0</v>
      </c>
      <c r="D1381" s="12">
        <f ca="1">IF(A1381&lt;$B$1,VLOOKUP(A1381,[1]DI!$A$4:$B$15000,2,FALSE),0)</f>
        <v>0</v>
      </c>
      <c r="E1381" s="13">
        <f t="shared" ca="1" si="395"/>
        <v>1</v>
      </c>
      <c r="F1381" s="13">
        <f ca="1">(TRUNC(PRODUCT($E$12:$E1380),16))</f>
        <v>1.3896838402227101</v>
      </c>
      <c r="G1381" s="13">
        <f t="shared" ca="1" si="396"/>
        <v>1.3527892839371001</v>
      </c>
      <c r="H1381" s="13">
        <f t="shared" ca="1" si="397"/>
        <v>1.02727295</v>
      </c>
      <c r="I1381" s="12">
        <f t="shared" si="408"/>
        <v>1.7500000000000002E-2</v>
      </c>
      <c r="J1381" s="34">
        <f t="shared" si="398"/>
        <v>45336</v>
      </c>
      <c r="K1381" s="2">
        <f t="shared" si="409"/>
        <v>65</v>
      </c>
      <c r="L1381" s="17">
        <f t="shared" si="399"/>
        <v>66</v>
      </c>
      <c r="M1381" s="11">
        <f t="shared" si="400"/>
        <v>1.0045540289999999</v>
      </c>
      <c r="N1381" s="11">
        <f t="shared" ca="1" si="401"/>
        <v>1.0319511809999999</v>
      </c>
      <c r="O1381" s="17">
        <f t="shared" si="402"/>
        <v>0</v>
      </c>
      <c r="P1381" s="13">
        <f t="shared" ca="1" si="403"/>
        <v>0</v>
      </c>
      <c r="Q1381" s="20">
        <f t="shared" si="404"/>
        <v>0</v>
      </c>
      <c r="R1381" s="13">
        <f t="shared" si="410"/>
        <v>0</v>
      </c>
      <c r="S1381" s="4" t="str">
        <f t="shared" si="405"/>
        <v>A+J=</v>
      </c>
      <c r="T1381" s="34">
        <f t="shared" si="406"/>
        <v>45518</v>
      </c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42">
        <f t="shared" si="407"/>
        <v>45432</v>
      </c>
      <c r="B1382" s="72">
        <f t="shared" ca="1" si="393"/>
        <v>0</v>
      </c>
      <c r="C1382" s="6">
        <f t="shared" si="394"/>
        <v>0</v>
      </c>
      <c r="D1382" s="12">
        <f ca="1">IF(A1382&lt;$B$1,VLOOKUP(A1382,[1]DI!$A$4:$B$15000,2,FALSE),0)</f>
        <v>0.104</v>
      </c>
      <c r="E1382" s="13">
        <f t="shared" ca="1" si="395"/>
        <v>1.0003926999999999</v>
      </c>
      <c r="F1382" s="13">
        <f ca="1">(TRUNC(PRODUCT($E$12:$E1381),16))</f>
        <v>1.3896838402227101</v>
      </c>
      <c r="G1382" s="13">
        <f t="shared" ca="1" si="396"/>
        <v>1.3527892839371001</v>
      </c>
      <c r="H1382" s="13">
        <f t="shared" ca="1" si="397"/>
        <v>1.02727295</v>
      </c>
      <c r="I1382" s="12">
        <f t="shared" si="408"/>
        <v>1.7500000000000002E-2</v>
      </c>
      <c r="J1382" s="34">
        <f t="shared" si="398"/>
        <v>45336</v>
      </c>
      <c r="K1382" s="2">
        <f t="shared" si="409"/>
        <v>66</v>
      </c>
      <c r="L1382" s="17">
        <f t="shared" si="399"/>
        <v>66</v>
      </c>
      <c r="M1382" s="11">
        <f t="shared" si="400"/>
        <v>1.0045540289999999</v>
      </c>
      <c r="N1382" s="11">
        <f t="shared" ca="1" si="401"/>
        <v>1.0319511809999999</v>
      </c>
      <c r="O1382" s="17">
        <f t="shared" si="402"/>
        <v>0</v>
      </c>
      <c r="P1382" s="13">
        <f t="shared" ca="1" si="403"/>
        <v>0</v>
      </c>
      <c r="Q1382" s="20">
        <f t="shared" si="404"/>
        <v>0</v>
      </c>
      <c r="R1382" s="13">
        <f t="shared" si="410"/>
        <v>0</v>
      </c>
      <c r="S1382" s="4" t="str">
        <f t="shared" si="405"/>
        <v>A+J=</v>
      </c>
      <c r="T1382" s="34">
        <f t="shared" si="406"/>
        <v>45518</v>
      </c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42">
        <f t="shared" si="407"/>
        <v>45433</v>
      </c>
      <c r="B1383" s="72">
        <f t="shared" ca="1" si="393"/>
        <v>0</v>
      </c>
      <c r="C1383" s="6">
        <f t="shared" si="394"/>
        <v>0</v>
      </c>
      <c r="D1383" s="12">
        <f ca="1">IF(A1383&lt;$B$1,VLOOKUP(A1383,[1]DI!$A$4:$B$15000,2,FALSE),0)</f>
        <v>0.104</v>
      </c>
      <c r="E1383" s="13">
        <f t="shared" ca="1" si="395"/>
        <v>1.0003926999999999</v>
      </c>
      <c r="F1383" s="13">
        <f ca="1">(TRUNC(PRODUCT($E$12:$E1382),16))</f>
        <v>1.3902295690667601</v>
      </c>
      <c r="G1383" s="13">
        <f t="shared" ca="1" si="396"/>
        <v>1.3527892839371001</v>
      </c>
      <c r="H1383" s="13">
        <f t="shared" ca="1" si="397"/>
        <v>1.0276763600000001</v>
      </c>
      <c r="I1383" s="12">
        <f t="shared" si="408"/>
        <v>1.7500000000000002E-2</v>
      </c>
      <c r="J1383" s="34">
        <f t="shared" si="398"/>
        <v>45336</v>
      </c>
      <c r="K1383" s="2">
        <f t="shared" si="409"/>
        <v>67</v>
      </c>
      <c r="L1383" s="17">
        <f t="shared" si="399"/>
        <v>67</v>
      </c>
      <c r="M1383" s="11">
        <f t="shared" si="400"/>
        <v>1.0046231889999999</v>
      </c>
      <c r="N1383" s="11">
        <f t="shared" ca="1" si="401"/>
        <v>1.032427502</v>
      </c>
      <c r="O1383" s="17">
        <f t="shared" si="402"/>
        <v>0</v>
      </c>
      <c r="P1383" s="13">
        <f t="shared" ca="1" si="403"/>
        <v>0</v>
      </c>
      <c r="Q1383" s="20">
        <f t="shared" si="404"/>
        <v>0</v>
      </c>
      <c r="R1383" s="13">
        <f t="shared" si="410"/>
        <v>0</v>
      </c>
      <c r="S1383" s="4" t="str">
        <f t="shared" si="405"/>
        <v>A+J=</v>
      </c>
      <c r="T1383" s="34">
        <f t="shared" si="406"/>
        <v>45518</v>
      </c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42">
        <f t="shared" si="407"/>
        <v>45434</v>
      </c>
      <c r="B1384" s="72">
        <f t="shared" ca="1" si="393"/>
        <v>0</v>
      </c>
      <c r="C1384" s="6">
        <f t="shared" si="394"/>
        <v>0</v>
      </c>
      <c r="D1384" s="12">
        <f ca="1">IF(A1384&lt;$B$1,VLOOKUP(A1384,[1]DI!$A$4:$B$15000,2,FALSE),0)</f>
        <v>0.104</v>
      </c>
      <c r="E1384" s="13">
        <f t="shared" ca="1" si="395"/>
        <v>1.0003926999999999</v>
      </c>
      <c r="F1384" s="13">
        <f ca="1">(TRUNC(PRODUCT($E$12:$E1383),16))</f>
        <v>1.3907755122185399</v>
      </c>
      <c r="G1384" s="13">
        <f t="shared" ca="1" si="396"/>
        <v>1.3527892839371001</v>
      </c>
      <c r="H1384" s="13">
        <f t="shared" ca="1" si="397"/>
        <v>1.0280799300000001</v>
      </c>
      <c r="I1384" s="12">
        <f t="shared" si="408"/>
        <v>1.7500000000000002E-2</v>
      </c>
      <c r="J1384" s="34">
        <f t="shared" si="398"/>
        <v>45336</v>
      </c>
      <c r="K1384" s="2">
        <f t="shared" si="409"/>
        <v>68</v>
      </c>
      <c r="L1384" s="17">
        <f t="shared" si="399"/>
        <v>68</v>
      </c>
      <c r="M1384" s="11">
        <f t="shared" si="400"/>
        <v>1.004692353</v>
      </c>
      <c r="N1384" s="11">
        <f t="shared" ca="1" si="401"/>
        <v>1.0329040439999999</v>
      </c>
      <c r="O1384" s="17">
        <f t="shared" si="402"/>
        <v>0</v>
      </c>
      <c r="P1384" s="13">
        <f t="shared" ca="1" si="403"/>
        <v>0</v>
      </c>
      <c r="Q1384" s="20">
        <f t="shared" si="404"/>
        <v>0</v>
      </c>
      <c r="R1384" s="13">
        <f t="shared" si="410"/>
        <v>0</v>
      </c>
      <c r="S1384" s="4" t="str">
        <f t="shared" si="405"/>
        <v>A+J=</v>
      </c>
      <c r="T1384" s="34">
        <f t="shared" si="406"/>
        <v>45518</v>
      </c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42">
        <f t="shared" si="407"/>
        <v>45435</v>
      </c>
      <c r="B1385" s="72">
        <f t="shared" ca="1" si="393"/>
        <v>0</v>
      </c>
      <c r="C1385" s="6">
        <f t="shared" si="394"/>
        <v>0</v>
      </c>
      <c r="D1385" s="12">
        <f ca="1">IF(A1385&lt;$B$1,VLOOKUP(A1385,[1]DI!$A$4:$B$15000,2,FALSE),0)</f>
        <v>0.104</v>
      </c>
      <c r="E1385" s="13">
        <f t="shared" ca="1" si="395"/>
        <v>1.0003926999999999</v>
      </c>
      <c r="F1385" s="13">
        <f ca="1">(TRUNC(PRODUCT($E$12:$E1384),16))</f>
        <v>1.39132166976219</v>
      </c>
      <c r="G1385" s="13">
        <f t="shared" ca="1" si="396"/>
        <v>1.3527892839371001</v>
      </c>
      <c r="H1385" s="13">
        <f t="shared" ca="1" si="397"/>
        <v>1.02848366</v>
      </c>
      <c r="I1385" s="12">
        <f t="shared" si="408"/>
        <v>1.7500000000000002E-2</v>
      </c>
      <c r="J1385" s="34">
        <f t="shared" si="398"/>
        <v>45336</v>
      </c>
      <c r="K1385" s="2">
        <f t="shared" si="409"/>
        <v>69</v>
      </c>
      <c r="L1385" s="17">
        <f t="shared" si="399"/>
        <v>69</v>
      </c>
      <c r="M1385" s="11">
        <f t="shared" si="400"/>
        <v>1.004761523</v>
      </c>
      <c r="N1385" s="11">
        <f t="shared" ca="1" si="401"/>
        <v>1.0333808090000001</v>
      </c>
      <c r="O1385" s="17">
        <f t="shared" si="402"/>
        <v>0</v>
      </c>
      <c r="P1385" s="13">
        <f t="shared" ca="1" si="403"/>
        <v>0</v>
      </c>
      <c r="Q1385" s="20">
        <f t="shared" si="404"/>
        <v>0</v>
      </c>
      <c r="R1385" s="13">
        <f t="shared" si="410"/>
        <v>0</v>
      </c>
      <c r="S1385" s="4" t="str">
        <f t="shared" si="405"/>
        <v>A+J=</v>
      </c>
      <c r="T1385" s="34">
        <f t="shared" si="406"/>
        <v>45518</v>
      </c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42">
        <f t="shared" si="407"/>
        <v>45436</v>
      </c>
      <c r="B1386" s="72">
        <f t="shared" ca="1" si="393"/>
        <v>0</v>
      </c>
      <c r="C1386" s="6">
        <f t="shared" si="394"/>
        <v>0</v>
      </c>
      <c r="D1386" s="12">
        <f ca="1">IF(A1386&lt;$B$1,VLOOKUP(A1386,[1]DI!$A$4:$B$15000,2,FALSE),0)</f>
        <v>0.104</v>
      </c>
      <c r="E1386" s="13">
        <f t="shared" ca="1" si="395"/>
        <v>1.0003926999999999</v>
      </c>
      <c r="F1386" s="13">
        <f ca="1">(TRUNC(PRODUCT($E$12:$E1385),16))</f>
        <v>1.3918680417819</v>
      </c>
      <c r="G1386" s="13">
        <f t="shared" ca="1" si="396"/>
        <v>1.3527892839371001</v>
      </c>
      <c r="H1386" s="13">
        <f t="shared" ca="1" si="397"/>
        <v>1.0288875399999999</v>
      </c>
      <c r="I1386" s="12">
        <f t="shared" si="408"/>
        <v>1.7500000000000002E-2</v>
      </c>
      <c r="J1386" s="34">
        <f t="shared" si="398"/>
        <v>45336</v>
      </c>
      <c r="K1386" s="2">
        <f t="shared" si="409"/>
        <v>70</v>
      </c>
      <c r="L1386" s="17">
        <f t="shared" si="399"/>
        <v>70</v>
      </c>
      <c r="M1386" s="11">
        <f t="shared" si="400"/>
        <v>1.0048306970000001</v>
      </c>
      <c r="N1386" s="11">
        <f t="shared" ca="1" si="401"/>
        <v>1.0338577840000001</v>
      </c>
      <c r="O1386" s="17">
        <f t="shared" si="402"/>
        <v>0</v>
      </c>
      <c r="P1386" s="13">
        <f t="shared" ca="1" si="403"/>
        <v>0</v>
      </c>
      <c r="Q1386" s="20">
        <f t="shared" si="404"/>
        <v>0</v>
      </c>
      <c r="R1386" s="13">
        <f t="shared" si="410"/>
        <v>0</v>
      </c>
      <c r="S1386" s="4" t="str">
        <f t="shared" si="405"/>
        <v>A+J=</v>
      </c>
      <c r="T1386" s="34">
        <f t="shared" si="406"/>
        <v>45518</v>
      </c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42">
        <f t="shared" si="407"/>
        <v>45437</v>
      </c>
      <c r="B1387" s="72">
        <f t="shared" ca="1" si="393"/>
        <v>0</v>
      </c>
      <c r="C1387" s="6">
        <f t="shared" si="394"/>
        <v>0</v>
      </c>
      <c r="D1387" s="12">
        <f ca="1">IF(A1387&lt;$B$1,VLOOKUP(A1387,[1]DI!$A$4:$B$15000,2,FALSE),0)</f>
        <v>0</v>
      </c>
      <c r="E1387" s="13">
        <f t="shared" ca="1" si="395"/>
        <v>1</v>
      </c>
      <c r="F1387" s="13">
        <f ca="1">(TRUNC(PRODUCT($E$12:$E1386),16))</f>
        <v>1.3924146283619101</v>
      </c>
      <c r="G1387" s="13">
        <f t="shared" ca="1" si="396"/>
        <v>1.3527892839371001</v>
      </c>
      <c r="H1387" s="13">
        <f t="shared" ca="1" si="397"/>
        <v>1.0292915899999999</v>
      </c>
      <c r="I1387" s="12">
        <f t="shared" si="408"/>
        <v>1.7500000000000002E-2</v>
      </c>
      <c r="J1387" s="34">
        <f t="shared" si="398"/>
        <v>45336</v>
      </c>
      <c r="K1387" s="2">
        <f t="shared" si="409"/>
        <v>70</v>
      </c>
      <c r="L1387" s="17">
        <f t="shared" si="399"/>
        <v>71</v>
      </c>
      <c r="M1387" s="11">
        <f t="shared" si="400"/>
        <v>1.004899875</v>
      </c>
      <c r="N1387" s="11">
        <f t="shared" ca="1" si="401"/>
        <v>1.0343349900000001</v>
      </c>
      <c r="O1387" s="17">
        <f t="shared" si="402"/>
        <v>0</v>
      </c>
      <c r="P1387" s="13">
        <f t="shared" ca="1" si="403"/>
        <v>0</v>
      </c>
      <c r="Q1387" s="20">
        <f t="shared" si="404"/>
        <v>0</v>
      </c>
      <c r="R1387" s="13">
        <f t="shared" si="410"/>
        <v>0</v>
      </c>
      <c r="S1387" s="4" t="str">
        <f t="shared" si="405"/>
        <v>A+J=</v>
      </c>
      <c r="T1387" s="34">
        <f t="shared" si="406"/>
        <v>45518</v>
      </c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42">
        <f t="shared" si="407"/>
        <v>45438</v>
      </c>
      <c r="B1388" s="72">
        <f t="shared" ca="1" si="393"/>
        <v>0</v>
      </c>
      <c r="C1388" s="6">
        <f t="shared" si="394"/>
        <v>0</v>
      </c>
      <c r="D1388" s="12">
        <f ca="1">IF(A1388&lt;$B$1,VLOOKUP(A1388,[1]DI!$A$4:$B$15000,2,FALSE),0)</f>
        <v>0</v>
      </c>
      <c r="E1388" s="13">
        <f t="shared" ca="1" si="395"/>
        <v>1</v>
      </c>
      <c r="F1388" s="13">
        <f ca="1">(TRUNC(PRODUCT($E$12:$E1387),16))</f>
        <v>1.3924146283619101</v>
      </c>
      <c r="G1388" s="13">
        <f t="shared" ca="1" si="396"/>
        <v>1.3527892839371001</v>
      </c>
      <c r="H1388" s="13">
        <f t="shared" ca="1" si="397"/>
        <v>1.0292915899999999</v>
      </c>
      <c r="I1388" s="12">
        <f t="shared" si="408"/>
        <v>1.7500000000000002E-2</v>
      </c>
      <c r="J1388" s="34">
        <f t="shared" si="398"/>
        <v>45336</v>
      </c>
      <c r="K1388" s="2">
        <f t="shared" si="409"/>
        <v>70</v>
      </c>
      <c r="L1388" s="17">
        <f t="shared" si="399"/>
        <v>71</v>
      </c>
      <c r="M1388" s="11">
        <f t="shared" si="400"/>
        <v>1.004899875</v>
      </c>
      <c r="N1388" s="11">
        <f t="shared" ca="1" si="401"/>
        <v>1.0343349900000001</v>
      </c>
      <c r="O1388" s="17">
        <f t="shared" si="402"/>
        <v>0</v>
      </c>
      <c r="P1388" s="13">
        <f t="shared" ca="1" si="403"/>
        <v>0</v>
      </c>
      <c r="Q1388" s="20">
        <f t="shared" si="404"/>
        <v>0</v>
      </c>
      <c r="R1388" s="13">
        <f t="shared" si="410"/>
        <v>0</v>
      </c>
      <c r="S1388" s="4" t="str">
        <f t="shared" si="405"/>
        <v>A+J=</v>
      </c>
      <c r="T1388" s="34">
        <f t="shared" si="406"/>
        <v>45518</v>
      </c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42">
        <f t="shared" si="407"/>
        <v>45439</v>
      </c>
      <c r="B1389" s="72">
        <f t="shared" ca="1" si="393"/>
        <v>0</v>
      </c>
      <c r="C1389" s="6">
        <f t="shared" si="394"/>
        <v>0</v>
      </c>
      <c r="D1389" s="12">
        <f ca="1">IF(A1389&lt;$B$1,VLOOKUP(A1389,[1]DI!$A$4:$B$15000,2,FALSE),0)</f>
        <v>0.104</v>
      </c>
      <c r="E1389" s="13">
        <f t="shared" ca="1" si="395"/>
        <v>1.0003926999999999</v>
      </c>
      <c r="F1389" s="13">
        <f ca="1">(TRUNC(PRODUCT($E$12:$E1388),16))</f>
        <v>1.3924146283619101</v>
      </c>
      <c r="G1389" s="13">
        <f t="shared" ca="1" si="396"/>
        <v>1.3527892839371001</v>
      </c>
      <c r="H1389" s="13">
        <f t="shared" ca="1" si="397"/>
        <v>1.0292915899999999</v>
      </c>
      <c r="I1389" s="12">
        <f t="shared" si="408"/>
        <v>1.7500000000000002E-2</v>
      </c>
      <c r="J1389" s="34">
        <f t="shared" si="398"/>
        <v>45336</v>
      </c>
      <c r="K1389" s="2">
        <f t="shared" si="409"/>
        <v>71</v>
      </c>
      <c r="L1389" s="17">
        <f t="shared" si="399"/>
        <v>71</v>
      </c>
      <c r="M1389" s="11">
        <f t="shared" si="400"/>
        <v>1.004899875</v>
      </c>
      <c r="N1389" s="11">
        <f t="shared" ca="1" si="401"/>
        <v>1.0343349900000001</v>
      </c>
      <c r="O1389" s="17">
        <f t="shared" si="402"/>
        <v>0</v>
      </c>
      <c r="P1389" s="13">
        <f t="shared" ca="1" si="403"/>
        <v>0</v>
      </c>
      <c r="Q1389" s="20">
        <f t="shared" si="404"/>
        <v>0</v>
      </c>
      <c r="R1389" s="13">
        <f t="shared" si="410"/>
        <v>0</v>
      </c>
      <c r="S1389" s="4" t="str">
        <f t="shared" si="405"/>
        <v>A+J=</v>
      </c>
      <c r="T1389" s="34">
        <f t="shared" si="406"/>
        <v>45518</v>
      </c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42">
        <f t="shared" si="407"/>
        <v>45440</v>
      </c>
      <c r="B1390" s="72">
        <f t="shared" ca="1" si="393"/>
        <v>0</v>
      </c>
      <c r="C1390" s="6">
        <f t="shared" si="394"/>
        <v>0</v>
      </c>
      <c r="D1390" s="12">
        <f ca="1">IF(A1390&lt;$B$1,VLOOKUP(A1390,[1]DI!$A$4:$B$15000,2,FALSE),0)</f>
        <v>0.104</v>
      </c>
      <c r="E1390" s="13">
        <f t="shared" ca="1" si="395"/>
        <v>1.0003926999999999</v>
      </c>
      <c r="F1390" s="13">
        <f ca="1">(TRUNC(PRODUCT($E$12:$E1389),16))</f>
        <v>1.3929614295864701</v>
      </c>
      <c r="G1390" s="13">
        <f t="shared" ca="1" si="396"/>
        <v>1.3527892839371001</v>
      </c>
      <c r="H1390" s="13">
        <f t="shared" ca="1" si="397"/>
        <v>1.0296957900000001</v>
      </c>
      <c r="I1390" s="12">
        <f t="shared" si="408"/>
        <v>1.7500000000000002E-2</v>
      </c>
      <c r="J1390" s="34">
        <f t="shared" si="398"/>
        <v>45336</v>
      </c>
      <c r="K1390" s="2">
        <f t="shared" si="409"/>
        <v>72</v>
      </c>
      <c r="L1390" s="17">
        <f t="shared" si="399"/>
        <v>72</v>
      </c>
      <c r="M1390" s="11">
        <f t="shared" si="400"/>
        <v>1.004969059</v>
      </c>
      <c r="N1390" s="11">
        <f t="shared" ca="1" si="401"/>
        <v>1.0348124089999999</v>
      </c>
      <c r="O1390" s="17">
        <f t="shared" si="402"/>
        <v>0</v>
      </c>
      <c r="P1390" s="13">
        <f t="shared" ca="1" si="403"/>
        <v>0</v>
      </c>
      <c r="Q1390" s="20">
        <f t="shared" si="404"/>
        <v>0</v>
      </c>
      <c r="R1390" s="13">
        <f t="shared" si="410"/>
        <v>0</v>
      </c>
      <c r="S1390" s="4" t="str">
        <f t="shared" si="405"/>
        <v>A+J=</v>
      </c>
      <c r="T1390" s="34">
        <f t="shared" si="406"/>
        <v>45518</v>
      </c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42">
        <f t="shared" si="407"/>
        <v>45441</v>
      </c>
      <c r="B1391" s="72">
        <f t="shared" ca="1" si="393"/>
        <v>0</v>
      </c>
      <c r="C1391" s="6">
        <f t="shared" si="394"/>
        <v>0</v>
      </c>
      <c r="D1391" s="12">
        <f ca="1">IF(A1391&lt;$B$1,VLOOKUP(A1391,[1]DI!$A$4:$B$15000,2,FALSE),0)</f>
        <v>0.104</v>
      </c>
      <c r="E1391" s="13">
        <f t="shared" ca="1" si="395"/>
        <v>1.0003926999999999</v>
      </c>
      <c r="F1391" s="13">
        <f ca="1">(TRUNC(PRODUCT($E$12:$E1390),16))</f>
        <v>1.3935084455398601</v>
      </c>
      <c r="G1391" s="13">
        <f t="shared" ca="1" si="396"/>
        <v>1.3527892839371001</v>
      </c>
      <c r="H1391" s="13">
        <f t="shared" ca="1" si="397"/>
        <v>1.03010015</v>
      </c>
      <c r="I1391" s="12">
        <f t="shared" si="408"/>
        <v>1.7500000000000002E-2</v>
      </c>
      <c r="J1391" s="34">
        <f t="shared" si="398"/>
        <v>45336</v>
      </c>
      <c r="K1391" s="2">
        <f t="shared" si="409"/>
        <v>73</v>
      </c>
      <c r="L1391" s="17">
        <f t="shared" si="399"/>
        <v>73</v>
      </c>
      <c r="M1391" s="11">
        <f t="shared" si="400"/>
        <v>1.0050382470000001</v>
      </c>
      <c r="N1391" s="11">
        <f t="shared" ca="1" si="401"/>
        <v>1.0352900490000001</v>
      </c>
      <c r="O1391" s="17">
        <f t="shared" si="402"/>
        <v>0</v>
      </c>
      <c r="P1391" s="13">
        <f t="shared" ca="1" si="403"/>
        <v>0</v>
      </c>
      <c r="Q1391" s="20">
        <f t="shared" si="404"/>
        <v>0</v>
      </c>
      <c r="R1391" s="13">
        <f t="shared" si="410"/>
        <v>0</v>
      </c>
      <c r="S1391" s="4" t="str">
        <f t="shared" si="405"/>
        <v>A+J=</v>
      </c>
      <c r="T1391" s="34">
        <f t="shared" si="406"/>
        <v>45518</v>
      </c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42">
        <f t="shared" si="407"/>
        <v>45442</v>
      </c>
      <c r="B1392" s="72">
        <f t="shared" ca="1" si="393"/>
        <v>0</v>
      </c>
      <c r="C1392" s="6">
        <f t="shared" si="394"/>
        <v>0</v>
      </c>
      <c r="D1392" s="12">
        <f ca="1">IF(A1392&lt;$B$1,VLOOKUP(A1392,[1]DI!$A$4:$B$15000,2,FALSE),0)</f>
        <v>0</v>
      </c>
      <c r="E1392" s="13">
        <f t="shared" ca="1" si="395"/>
        <v>1</v>
      </c>
      <c r="F1392" s="13">
        <f ca="1">(TRUNC(PRODUCT($E$12:$E1391),16))</f>
        <v>1.39405567630643</v>
      </c>
      <c r="G1392" s="13">
        <f t="shared" ca="1" si="396"/>
        <v>1.3527892839371001</v>
      </c>
      <c r="H1392" s="13">
        <f t="shared" ca="1" si="397"/>
        <v>1.03050467</v>
      </c>
      <c r="I1392" s="12">
        <f t="shared" si="408"/>
        <v>1.7500000000000002E-2</v>
      </c>
      <c r="J1392" s="34">
        <f t="shared" si="398"/>
        <v>45336</v>
      </c>
      <c r="K1392" s="2">
        <f t="shared" si="409"/>
        <v>73</v>
      </c>
      <c r="L1392" s="17">
        <f t="shared" si="399"/>
        <v>74</v>
      </c>
      <c r="M1392" s="11">
        <f t="shared" si="400"/>
        <v>1.00510744</v>
      </c>
      <c r="N1392" s="11">
        <f t="shared" ca="1" si="401"/>
        <v>1.035767911</v>
      </c>
      <c r="O1392" s="17">
        <f t="shared" si="402"/>
        <v>0</v>
      </c>
      <c r="P1392" s="13">
        <f t="shared" ca="1" si="403"/>
        <v>0</v>
      </c>
      <c r="Q1392" s="20">
        <f t="shared" si="404"/>
        <v>0</v>
      </c>
      <c r="R1392" s="13">
        <f t="shared" si="410"/>
        <v>0</v>
      </c>
      <c r="S1392" s="4" t="str">
        <f t="shared" si="405"/>
        <v>A+J=</v>
      </c>
      <c r="T1392" s="34">
        <f t="shared" si="406"/>
        <v>45518</v>
      </c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42">
        <f t="shared" si="407"/>
        <v>45443</v>
      </c>
      <c r="B1393" s="72">
        <f t="shared" ca="1" si="393"/>
        <v>0</v>
      </c>
      <c r="C1393" s="6">
        <f t="shared" si="394"/>
        <v>0</v>
      </c>
      <c r="D1393" s="12">
        <f ca="1">IF(A1393&lt;$B$1,VLOOKUP(A1393,[1]DI!$A$4:$B$15000,2,FALSE),0)</f>
        <v>0.104</v>
      </c>
      <c r="E1393" s="13">
        <f t="shared" ca="1" si="395"/>
        <v>1.0003926999999999</v>
      </c>
      <c r="F1393" s="13">
        <f ca="1">(TRUNC(PRODUCT($E$12:$E1392),16))</f>
        <v>1.39405567630643</v>
      </c>
      <c r="G1393" s="13">
        <f t="shared" ca="1" si="396"/>
        <v>1.3527892839371001</v>
      </c>
      <c r="H1393" s="13">
        <f t="shared" ca="1" si="397"/>
        <v>1.03050467</v>
      </c>
      <c r="I1393" s="12">
        <f t="shared" si="408"/>
        <v>1.7500000000000002E-2</v>
      </c>
      <c r="J1393" s="34">
        <f t="shared" si="398"/>
        <v>45336</v>
      </c>
      <c r="K1393" s="2">
        <f t="shared" si="409"/>
        <v>74</v>
      </c>
      <c r="L1393" s="17">
        <f t="shared" si="399"/>
        <v>74</v>
      </c>
      <c r="M1393" s="11">
        <f t="shared" si="400"/>
        <v>1.00510744</v>
      </c>
      <c r="N1393" s="11">
        <f t="shared" ca="1" si="401"/>
        <v>1.035767911</v>
      </c>
      <c r="O1393" s="17">
        <f t="shared" si="402"/>
        <v>0</v>
      </c>
      <c r="P1393" s="13">
        <f t="shared" ca="1" si="403"/>
        <v>0</v>
      </c>
      <c r="Q1393" s="20">
        <f t="shared" si="404"/>
        <v>0</v>
      </c>
      <c r="R1393" s="13">
        <f t="shared" si="410"/>
        <v>0</v>
      </c>
      <c r="S1393" s="4" t="str">
        <f t="shared" si="405"/>
        <v>A+J=</v>
      </c>
      <c r="T1393" s="34">
        <f t="shared" si="406"/>
        <v>45518</v>
      </c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42">
        <f t="shared" si="407"/>
        <v>45444</v>
      </c>
      <c r="B1394" s="72">
        <f t="shared" ca="1" si="393"/>
        <v>0</v>
      </c>
      <c r="C1394" s="6">
        <f t="shared" si="394"/>
        <v>0</v>
      </c>
      <c r="D1394" s="12">
        <f ca="1">IF(A1394&lt;$B$1,VLOOKUP(A1394,[1]DI!$A$4:$B$15000,2,FALSE),0)</f>
        <v>0</v>
      </c>
      <c r="E1394" s="13">
        <f t="shared" ca="1" si="395"/>
        <v>1</v>
      </c>
      <c r="F1394" s="13">
        <f ca="1">(TRUNC(PRODUCT($E$12:$E1393),16))</f>
        <v>1.39460312197051</v>
      </c>
      <c r="G1394" s="13">
        <f t="shared" ca="1" si="396"/>
        <v>1.3527892839371001</v>
      </c>
      <c r="H1394" s="13">
        <f t="shared" ca="1" si="397"/>
        <v>1.0309093499999999</v>
      </c>
      <c r="I1394" s="12">
        <f t="shared" si="408"/>
        <v>1.7500000000000002E-2</v>
      </c>
      <c r="J1394" s="34">
        <f t="shared" si="398"/>
        <v>45336</v>
      </c>
      <c r="K1394" s="2">
        <f t="shared" si="409"/>
        <v>74</v>
      </c>
      <c r="L1394" s="17">
        <f t="shared" si="399"/>
        <v>75</v>
      </c>
      <c r="M1394" s="11">
        <f t="shared" si="400"/>
        <v>1.005176638</v>
      </c>
      <c r="N1394" s="11">
        <f t="shared" ca="1" si="401"/>
        <v>1.036245995</v>
      </c>
      <c r="O1394" s="17">
        <f t="shared" si="402"/>
        <v>0</v>
      </c>
      <c r="P1394" s="13">
        <f t="shared" ca="1" si="403"/>
        <v>0</v>
      </c>
      <c r="Q1394" s="20">
        <f t="shared" si="404"/>
        <v>0</v>
      </c>
      <c r="R1394" s="13">
        <f t="shared" si="410"/>
        <v>0</v>
      </c>
      <c r="S1394" s="4" t="str">
        <f t="shared" si="405"/>
        <v>A+J=</v>
      </c>
      <c r="T1394" s="34">
        <f t="shared" si="406"/>
        <v>45518</v>
      </c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42">
        <f t="shared" si="407"/>
        <v>45445</v>
      </c>
      <c r="B1395" s="72">
        <f t="shared" ca="1" si="393"/>
        <v>0</v>
      </c>
      <c r="C1395" s="6">
        <f t="shared" si="394"/>
        <v>0</v>
      </c>
      <c r="D1395" s="12">
        <f ca="1">IF(A1395&lt;$B$1,VLOOKUP(A1395,[1]DI!$A$4:$B$15000,2,FALSE),0)</f>
        <v>0</v>
      </c>
      <c r="E1395" s="13">
        <f t="shared" ca="1" si="395"/>
        <v>1</v>
      </c>
      <c r="F1395" s="13">
        <f ca="1">(TRUNC(PRODUCT($E$12:$E1394),16))</f>
        <v>1.39460312197051</v>
      </c>
      <c r="G1395" s="13">
        <f t="shared" ca="1" si="396"/>
        <v>1.3527892839371001</v>
      </c>
      <c r="H1395" s="13">
        <f t="shared" ca="1" si="397"/>
        <v>1.0309093499999999</v>
      </c>
      <c r="I1395" s="12">
        <f t="shared" si="408"/>
        <v>1.7500000000000002E-2</v>
      </c>
      <c r="J1395" s="34">
        <f t="shared" si="398"/>
        <v>45336</v>
      </c>
      <c r="K1395" s="2">
        <f t="shared" si="409"/>
        <v>74</v>
      </c>
      <c r="L1395" s="17">
        <f t="shared" si="399"/>
        <v>75</v>
      </c>
      <c r="M1395" s="11">
        <f t="shared" si="400"/>
        <v>1.005176638</v>
      </c>
      <c r="N1395" s="11">
        <f t="shared" ca="1" si="401"/>
        <v>1.036245995</v>
      </c>
      <c r="O1395" s="17">
        <f t="shared" si="402"/>
        <v>0</v>
      </c>
      <c r="P1395" s="13">
        <f t="shared" ca="1" si="403"/>
        <v>0</v>
      </c>
      <c r="Q1395" s="20">
        <f t="shared" si="404"/>
        <v>0</v>
      </c>
      <c r="R1395" s="13">
        <f t="shared" si="410"/>
        <v>0</v>
      </c>
      <c r="S1395" s="4" t="str">
        <f t="shared" si="405"/>
        <v>A+J=</v>
      </c>
      <c r="T1395" s="34">
        <f t="shared" si="406"/>
        <v>45518</v>
      </c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42">
        <f t="shared" si="407"/>
        <v>45446</v>
      </c>
      <c r="B1396" s="72">
        <f t="shared" ca="1" si="393"/>
        <v>0</v>
      </c>
      <c r="C1396" s="6">
        <f t="shared" si="394"/>
        <v>0</v>
      </c>
      <c r="D1396" s="12">
        <f ca="1">IF(A1396&lt;$B$1,VLOOKUP(A1396,[1]DI!$A$4:$B$15000,2,FALSE),0)</f>
        <v>0.104</v>
      </c>
      <c r="E1396" s="13">
        <f t="shared" ca="1" si="395"/>
        <v>1.0003926999999999</v>
      </c>
      <c r="F1396" s="13">
        <f ca="1">(TRUNC(PRODUCT($E$12:$E1395),16))</f>
        <v>1.39460312197051</v>
      </c>
      <c r="G1396" s="13">
        <f t="shared" ca="1" si="396"/>
        <v>1.3527892839371001</v>
      </c>
      <c r="H1396" s="13">
        <f t="shared" ca="1" si="397"/>
        <v>1.0309093499999999</v>
      </c>
      <c r="I1396" s="12">
        <f t="shared" si="408"/>
        <v>1.7500000000000002E-2</v>
      </c>
      <c r="J1396" s="34">
        <f t="shared" si="398"/>
        <v>45336</v>
      </c>
      <c r="K1396" s="2">
        <f t="shared" si="409"/>
        <v>75</v>
      </c>
      <c r="L1396" s="17">
        <f t="shared" si="399"/>
        <v>75</v>
      </c>
      <c r="M1396" s="11">
        <f t="shared" si="400"/>
        <v>1.005176638</v>
      </c>
      <c r="N1396" s="11">
        <f t="shared" ca="1" si="401"/>
        <v>1.036245995</v>
      </c>
      <c r="O1396" s="17">
        <f t="shared" si="402"/>
        <v>0</v>
      </c>
      <c r="P1396" s="13">
        <f t="shared" ca="1" si="403"/>
        <v>0</v>
      </c>
      <c r="Q1396" s="20">
        <f t="shared" si="404"/>
        <v>0</v>
      </c>
      <c r="R1396" s="13">
        <f t="shared" si="410"/>
        <v>0</v>
      </c>
      <c r="S1396" s="4" t="str">
        <f t="shared" si="405"/>
        <v>A+J=</v>
      </c>
      <c r="T1396" s="34">
        <f t="shared" si="406"/>
        <v>45518</v>
      </c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42">
        <f t="shared" si="407"/>
        <v>45447</v>
      </c>
      <c r="B1397" s="72">
        <f t="shared" ca="1" si="393"/>
        <v>0</v>
      </c>
      <c r="C1397" s="6">
        <f t="shared" si="394"/>
        <v>0</v>
      </c>
      <c r="D1397" s="12">
        <f ca="1">IF(A1397&lt;$B$1,VLOOKUP(A1397,[1]DI!$A$4:$B$15000,2,FALSE),0)</f>
        <v>0.104</v>
      </c>
      <c r="E1397" s="13">
        <f t="shared" ca="1" si="395"/>
        <v>1.0003926999999999</v>
      </c>
      <c r="F1397" s="13">
        <f ca="1">(TRUNC(PRODUCT($E$12:$E1396),16))</f>
        <v>1.3951507826165099</v>
      </c>
      <c r="G1397" s="13">
        <f t="shared" ca="1" si="396"/>
        <v>1.3527892839371001</v>
      </c>
      <c r="H1397" s="13">
        <f t="shared" ca="1" si="397"/>
        <v>1.03131419</v>
      </c>
      <c r="I1397" s="12">
        <f t="shared" si="408"/>
        <v>1.7500000000000002E-2</v>
      </c>
      <c r="J1397" s="34">
        <f t="shared" si="398"/>
        <v>45336</v>
      </c>
      <c r="K1397" s="2">
        <f t="shared" si="409"/>
        <v>76</v>
      </c>
      <c r="L1397" s="17">
        <f t="shared" si="399"/>
        <v>76</v>
      </c>
      <c r="M1397" s="11">
        <f t="shared" si="400"/>
        <v>1.005245841</v>
      </c>
      <c r="N1397" s="11">
        <f t="shared" ca="1" si="401"/>
        <v>1.0367242999999999</v>
      </c>
      <c r="O1397" s="17">
        <f t="shared" si="402"/>
        <v>0</v>
      </c>
      <c r="P1397" s="13">
        <f t="shared" ca="1" si="403"/>
        <v>0</v>
      </c>
      <c r="Q1397" s="20">
        <f t="shared" si="404"/>
        <v>0</v>
      </c>
      <c r="R1397" s="13">
        <f t="shared" si="410"/>
        <v>0</v>
      </c>
      <c r="S1397" s="4" t="str">
        <f t="shared" si="405"/>
        <v>A+J=</v>
      </c>
      <c r="T1397" s="34">
        <f t="shared" si="406"/>
        <v>45518</v>
      </c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42">
        <f t="shared" si="407"/>
        <v>45448</v>
      </c>
      <c r="B1398" s="72">
        <f t="shared" ca="1" si="393"/>
        <v>0</v>
      </c>
      <c r="C1398" s="6">
        <f t="shared" si="394"/>
        <v>0</v>
      </c>
      <c r="D1398" s="12">
        <f ca="1">IF(A1398&lt;$B$1,VLOOKUP(A1398,[1]DI!$A$4:$B$15000,2,FALSE),0)</f>
        <v>0.104</v>
      </c>
      <c r="E1398" s="13">
        <f t="shared" ca="1" si="395"/>
        <v>1.0003926999999999</v>
      </c>
      <c r="F1398" s="13">
        <f ca="1">(TRUNC(PRODUCT($E$12:$E1397),16))</f>
        <v>1.39569865832884</v>
      </c>
      <c r="G1398" s="13">
        <f t="shared" ca="1" si="396"/>
        <v>1.3527892839371001</v>
      </c>
      <c r="H1398" s="13">
        <f t="shared" ca="1" si="397"/>
        <v>1.03171919</v>
      </c>
      <c r="I1398" s="12">
        <f t="shared" si="408"/>
        <v>1.7500000000000002E-2</v>
      </c>
      <c r="J1398" s="34">
        <f t="shared" si="398"/>
        <v>45336</v>
      </c>
      <c r="K1398" s="2">
        <f t="shared" si="409"/>
        <v>77</v>
      </c>
      <c r="L1398" s="17">
        <f t="shared" si="399"/>
        <v>77</v>
      </c>
      <c r="M1398" s="11">
        <f t="shared" si="400"/>
        <v>1.0053150479999999</v>
      </c>
      <c r="N1398" s="11">
        <f t="shared" ca="1" si="401"/>
        <v>1.037202827</v>
      </c>
      <c r="O1398" s="17">
        <f t="shared" si="402"/>
        <v>0</v>
      </c>
      <c r="P1398" s="13">
        <f t="shared" ca="1" si="403"/>
        <v>0</v>
      </c>
      <c r="Q1398" s="20">
        <f t="shared" si="404"/>
        <v>0</v>
      </c>
      <c r="R1398" s="13">
        <f t="shared" si="410"/>
        <v>0</v>
      </c>
      <c r="S1398" s="4" t="str">
        <f t="shared" si="405"/>
        <v>A+J=</v>
      </c>
      <c r="T1398" s="34">
        <f t="shared" si="406"/>
        <v>45518</v>
      </c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42">
        <f t="shared" si="407"/>
        <v>45449</v>
      </c>
      <c r="B1399" s="72">
        <f t="shared" ca="1" si="393"/>
        <v>0</v>
      </c>
      <c r="C1399" s="6">
        <f t="shared" si="394"/>
        <v>0</v>
      </c>
      <c r="D1399" s="12">
        <f ca="1">IF(A1399&lt;$B$1,VLOOKUP(A1399,[1]DI!$A$4:$B$15000,2,FALSE),0)</f>
        <v>0.104</v>
      </c>
      <c r="E1399" s="13">
        <f t="shared" ca="1" si="395"/>
        <v>1.0003926999999999</v>
      </c>
      <c r="F1399" s="13">
        <f ca="1">(TRUNC(PRODUCT($E$12:$E1398),16))</f>
        <v>1.3962467491919699</v>
      </c>
      <c r="G1399" s="13">
        <f t="shared" ca="1" si="396"/>
        <v>1.3527892839371001</v>
      </c>
      <c r="H1399" s="13">
        <f t="shared" ca="1" si="397"/>
        <v>1.03212434</v>
      </c>
      <c r="I1399" s="12">
        <f t="shared" si="408"/>
        <v>1.7500000000000002E-2</v>
      </c>
      <c r="J1399" s="34">
        <f t="shared" si="398"/>
        <v>45336</v>
      </c>
      <c r="K1399" s="2">
        <f t="shared" si="409"/>
        <v>78</v>
      </c>
      <c r="L1399" s="17">
        <f t="shared" si="399"/>
        <v>78</v>
      </c>
      <c r="M1399" s="11">
        <f t="shared" si="400"/>
        <v>1.00538426</v>
      </c>
      <c r="N1399" s="11">
        <f t="shared" ca="1" si="401"/>
        <v>1.0376815660000001</v>
      </c>
      <c r="O1399" s="17">
        <f t="shared" si="402"/>
        <v>0</v>
      </c>
      <c r="P1399" s="13">
        <f t="shared" ca="1" si="403"/>
        <v>0</v>
      </c>
      <c r="Q1399" s="20">
        <f t="shared" si="404"/>
        <v>0</v>
      </c>
      <c r="R1399" s="13">
        <f t="shared" si="410"/>
        <v>0</v>
      </c>
      <c r="S1399" s="4" t="str">
        <f t="shared" si="405"/>
        <v>A+J=</v>
      </c>
      <c r="T1399" s="34">
        <f t="shared" si="406"/>
        <v>45518</v>
      </c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42">
        <f t="shared" si="407"/>
        <v>45450</v>
      </c>
      <c r="B1400" s="72">
        <f t="shared" ca="1" si="393"/>
        <v>0</v>
      </c>
      <c r="C1400" s="6">
        <f t="shared" si="394"/>
        <v>0</v>
      </c>
      <c r="D1400" s="12">
        <f ca="1">IF(A1400&lt;$B$1,VLOOKUP(A1400,[1]DI!$A$4:$B$15000,2,FALSE),0)</f>
        <v>0.104</v>
      </c>
      <c r="E1400" s="13">
        <f t="shared" ca="1" si="395"/>
        <v>1.0003926999999999</v>
      </c>
      <c r="F1400" s="13">
        <f ca="1">(TRUNC(PRODUCT($E$12:$E1399),16))</f>
        <v>1.3967950552903801</v>
      </c>
      <c r="G1400" s="13">
        <f t="shared" ca="1" si="396"/>
        <v>1.3527892839371001</v>
      </c>
      <c r="H1400" s="13">
        <f t="shared" ca="1" si="397"/>
        <v>1.03252966</v>
      </c>
      <c r="I1400" s="12">
        <f t="shared" si="408"/>
        <v>1.7500000000000002E-2</v>
      </c>
      <c r="J1400" s="34">
        <f t="shared" si="398"/>
        <v>45336</v>
      </c>
      <c r="K1400" s="2">
        <f t="shared" si="409"/>
        <v>79</v>
      </c>
      <c r="L1400" s="17">
        <f t="shared" si="399"/>
        <v>79</v>
      </c>
      <c r="M1400" s="11">
        <f t="shared" si="400"/>
        <v>1.0054534770000001</v>
      </c>
      <c r="N1400" s="11">
        <f t="shared" ca="1" si="401"/>
        <v>1.038160537</v>
      </c>
      <c r="O1400" s="17">
        <f t="shared" si="402"/>
        <v>0</v>
      </c>
      <c r="P1400" s="13">
        <f t="shared" ca="1" si="403"/>
        <v>0</v>
      </c>
      <c r="Q1400" s="20">
        <f t="shared" si="404"/>
        <v>0</v>
      </c>
      <c r="R1400" s="13">
        <f t="shared" si="410"/>
        <v>0</v>
      </c>
      <c r="S1400" s="4" t="str">
        <f t="shared" si="405"/>
        <v>A+J=</v>
      </c>
      <c r="T1400" s="34">
        <f t="shared" si="406"/>
        <v>45518</v>
      </c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42">
        <f t="shared" si="407"/>
        <v>45451</v>
      </c>
      <c r="B1401" s="72">
        <f t="shared" ca="1" si="393"/>
        <v>0</v>
      </c>
      <c r="C1401" s="6">
        <f t="shared" si="394"/>
        <v>0</v>
      </c>
      <c r="D1401" s="12">
        <f ca="1">IF(A1401&lt;$B$1,VLOOKUP(A1401,[1]DI!$A$4:$B$15000,2,FALSE),0)</f>
        <v>0</v>
      </c>
      <c r="E1401" s="13">
        <f t="shared" ca="1" si="395"/>
        <v>1</v>
      </c>
      <c r="F1401" s="13">
        <f ca="1">(TRUNC(PRODUCT($E$12:$E1400),16))</f>
        <v>1.39734357670859</v>
      </c>
      <c r="G1401" s="13">
        <f t="shared" ca="1" si="396"/>
        <v>1.3527892839371001</v>
      </c>
      <c r="H1401" s="13">
        <f t="shared" ca="1" si="397"/>
        <v>1.03293513</v>
      </c>
      <c r="I1401" s="12">
        <f t="shared" si="408"/>
        <v>1.7500000000000002E-2</v>
      </c>
      <c r="J1401" s="34">
        <f t="shared" si="398"/>
        <v>45336</v>
      </c>
      <c r="K1401" s="2">
        <f t="shared" si="409"/>
        <v>79</v>
      </c>
      <c r="L1401" s="17">
        <f t="shared" si="399"/>
        <v>80</v>
      </c>
      <c r="M1401" s="11">
        <f t="shared" si="400"/>
        <v>1.005522698</v>
      </c>
      <c r="N1401" s="11">
        <f t="shared" ca="1" si="401"/>
        <v>1.0386397190000001</v>
      </c>
      <c r="O1401" s="17">
        <f t="shared" si="402"/>
        <v>0</v>
      </c>
      <c r="P1401" s="13">
        <f t="shared" ca="1" si="403"/>
        <v>0</v>
      </c>
      <c r="Q1401" s="20">
        <f t="shared" si="404"/>
        <v>0</v>
      </c>
      <c r="R1401" s="13">
        <f t="shared" si="410"/>
        <v>0</v>
      </c>
      <c r="S1401" s="4" t="str">
        <f t="shared" si="405"/>
        <v>A+J=</v>
      </c>
      <c r="T1401" s="34">
        <f t="shared" si="406"/>
        <v>45518</v>
      </c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42">
        <f t="shared" si="407"/>
        <v>45452</v>
      </c>
      <c r="B1402" s="72">
        <f t="shared" ca="1" si="393"/>
        <v>0</v>
      </c>
      <c r="C1402" s="6">
        <f t="shared" si="394"/>
        <v>0</v>
      </c>
      <c r="D1402" s="12">
        <f ca="1">IF(A1402&lt;$B$1,VLOOKUP(A1402,[1]DI!$A$4:$B$15000,2,FALSE),0)</f>
        <v>0</v>
      </c>
      <c r="E1402" s="13">
        <f t="shared" ca="1" si="395"/>
        <v>1</v>
      </c>
      <c r="F1402" s="13">
        <f ca="1">(TRUNC(PRODUCT($E$12:$E1401),16))</f>
        <v>1.39734357670859</v>
      </c>
      <c r="G1402" s="13">
        <f t="shared" ca="1" si="396"/>
        <v>1.3527892839371001</v>
      </c>
      <c r="H1402" s="13">
        <f t="shared" ca="1" si="397"/>
        <v>1.03293513</v>
      </c>
      <c r="I1402" s="12">
        <f t="shared" si="408"/>
        <v>1.7500000000000002E-2</v>
      </c>
      <c r="J1402" s="34">
        <f t="shared" si="398"/>
        <v>45336</v>
      </c>
      <c r="K1402" s="2">
        <f t="shared" si="409"/>
        <v>79</v>
      </c>
      <c r="L1402" s="17">
        <f t="shared" si="399"/>
        <v>80</v>
      </c>
      <c r="M1402" s="11">
        <f t="shared" si="400"/>
        <v>1.005522698</v>
      </c>
      <c r="N1402" s="11">
        <f t="shared" ca="1" si="401"/>
        <v>1.0386397190000001</v>
      </c>
      <c r="O1402" s="17">
        <f t="shared" si="402"/>
        <v>0</v>
      </c>
      <c r="P1402" s="13">
        <f t="shared" ca="1" si="403"/>
        <v>0</v>
      </c>
      <c r="Q1402" s="20">
        <f t="shared" si="404"/>
        <v>0</v>
      </c>
      <c r="R1402" s="13">
        <f t="shared" si="410"/>
        <v>0</v>
      </c>
      <c r="S1402" s="4" t="str">
        <f t="shared" si="405"/>
        <v>A+J=</v>
      </c>
      <c r="T1402" s="34">
        <f t="shared" si="406"/>
        <v>45518</v>
      </c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42">
        <f t="shared" si="407"/>
        <v>45453</v>
      </c>
      <c r="B1403" s="72">
        <f t="shared" ca="1" si="393"/>
        <v>0</v>
      </c>
      <c r="C1403" s="6">
        <f t="shared" si="394"/>
        <v>0</v>
      </c>
      <c r="D1403" s="12">
        <f ca="1">IF(A1403&lt;$B$1,VLOOKUP(A1403,[1]DI!$A$4:$B$15000,2,FALSE),0)</f>
        <v>0.104</v>
      </c>
      <c r="E1403" s="13">
        <f t="shared" ca="1" si="395"/>
        <v>1.0003926999999999</v>
      </c>
      <c r="F1403" s="13">
        <f ca="1">(TRUNC(PRODUCT($E$12:$E1402),16))</f>
        <v>1.39734357670859</v>
      </c>
      <c r="G1403" s="13">
        <f t="shared" ca="1" si="396"/>
        <v>1.3527892839371001</v>
      </c>
      <c r="H1403" s="13">
        <f t="shared" ca="1" si="397"/>
        <v>1.03293513</v>
      </c>
      <c r="I1403" s="12">
        <f t="shared" si="408"/>
        <v>1.7500000000000002E-2</v>
      </c>
      <c r="J1403" s="34">
        <f t="shared" si="398"/>
        <v>45336</v>
      </c>
      <c r="K1403" s="2">
        <f t="shared" si="409"/>
        <v>80</v>
      </c>
      <c r="L1403" s="17">
        <f t="shared" si="399"/>
        <v>80</v>
      </c>
      <c r="M1403" s="11">
        <f t="shared" si="400"/>
        <v>1.005522698</v>
      </c>
      <c r="N1403" s="11">
        <f t="shared" ca="1" si="401"/>
        <v>1.0386397190000001</v>
      </c>
      <c r="O1403" s="17">
        <f t="shared" si="402"/>
        <v>0</v>
      </c>
      <c r="P1403" s="13">
        <f t="shared" ca="1" si="403"/>
        <v>0</v>
      </c>
      <c r="Q1403" s="20">
        <f t="shared" si="404"/>
        <v>0</v>
      </c>
      <c r="R1403" s="13">
        <f t="shared" si="410"/>
        <v>0</v>
      </c>
      <c r="S1403" s="4" t="str">
        <f t="shared" si="405"/>
        <v>A+J=</v>
      </c>
      <c r="T1403" s="34">
        <f t="shared" si="406"/>
        <v>45518</v>
      </c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42">
        <f t="shared" si="407"/>
        <v>45454</v>
      </c>
      <c r="B1404" s="72">
        <f t="shared" ca="1" si="393"/>
        <v>0</v>
      </c>
      <c r="C1404" s="6">
        <f t="shared" si="394"/>
        <v>0</v>
      </c>
      <c r="D1404" s="12">
        <f ca="1">IF(A1404&lt;$B$1,VLOOKUP(A1404,[1]DI!$A$4:$B$15000,2,FALSE),0)</f>
        <v>0.104</v>
      </c>
      <c r="E1404" s="13">
        <f t="shared" ca="1" si="395"/>
        <v>1.0003926999999999</v>
      </c>
      <c r="F1404" s="13">
        <f ca="1">(TRUNC(PRODUCT($E$12:$E1403),16))</f>
        <v>1.3978923135311601</v>
      </c>
      <c r="G1404" s="13">
        <f t="shared" ca="1" si="396"/>
        <v>1.3527892839371001</v>
      </c>
      <c r="H1404" s="13">
        <f t="shared" ca="1" si="397"/>
        <v>1.03334076</v>
      </c>
      <c r="I1404" s="12">
        <f t="shared" si="408"/>
        <v>1.7500000000000002E-2</v>
      </c>
      <c r="J1404" s="34">
        <f t="shared" si="398"/>
        <v>45336</v>
      </c>
      <c r="K1404" s="2">
        <f t="shared" si="409"/>
        <v>81</v>
      </c>
      <c r="L1404" s="17">
        <f t="shared" si="399"/>
        <v>81</v>
      </c>
      <c r="M1404" s="11">
        <f t="shared" si="400"/>
        <v>1.0055919250000001</v>
      </c>
      <c r="N1404" s="11">
        <f t="shared" ca="1" si="401"/>
        <v>1.0391191239999999</v>
      </c>
      <c r="O1404" s="17">
        <f t="shared" si="402"/>
        <v>0</v>
      </c>
      <c r="P1404" s="13">
        <f t="shared" ca="1" si="403"/>
        <v>0</v>
      </c>
      <c r="Q1404" s="20">
        <f t="shared" si="404"/>
        <v>0</v>
      </c>
      <c r="R1404" s="13">
        <f t="shared" si="410"/>
        <v>0</v>
      </c>
      <c r="S1404" s="4" t="str">
        <f t="shared" si="405"/>
        <v>A+J=</v>
      </c>
      <c r="T1404" s="34">
        <f t="shared" si="406"/>
        <v>45518</v>
      </c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42">
        <f t="shared" si="407"/>
        <v>45455</v>
      </c>
      <c r="B1405" s="72">
        <f t="shared" ca="1" si="393"/>
        <v>0</v>
      </c>
      <c r="C1405" s="6">
        <f t="shared" si="394"/>
        <v>0</v>
      </c>
      <c r="D1405" s="12">
        <f ca="1">IF(A1405&lt;$B$1,VLOOKUP(A1405,[1]DI!$A$4:$B$15000,2,FALSE),0)</f>
        <v>0.104</v>
      </c>
      <c r="E1405" s="13">
        <f t="shared" ca="1" si="395"/>
        <v>1.0003926999999999</v>
      </c>
      <c r="F1405" s="13">
        <f ca="1">(TRUNC(PRODUCT($E$12:$E1404),16))</f>
        <v>1.3984412658426899</v>
      </c>
      <c r="G1405" s="13">
        <f t="shared" ca="1" si="396"/>
        <v>1.3527892839371001</v>
      </c>
      <c r="H1405" s="13">
        <f t="shared" ca="1" si="397"/>
        <v>1.03374656</v>
      </c>
      <c r="I1405" s="12">
        <f t="shared" si="408"/>
        <v>1.7500000000000002E-2</v>
      </c>
      <c r="J1405" s="34">
        <f t="shared" si="398"/>
        <v>45336</v>
      </c>
      <c r="K1405" s="2">
        <f t="shared" si="409"/>
        <v>82</v>
      </c>
      <c r="L1405" s="17">
        <f t="shared" si="399"/>
        <v>82</v>
      </c>
      <c r="M1405" s="11">
        <f t="shared" si="400"/>
        <v>1.0056611559999999</v>
      </c>
      <c r="N1405" s="11">
        <f t="shared" ca="1" si="401"/>
        <v>1.0395987609999999</v>
      </c>
      <c r="O1405" s="17">
        <f t="shared" si="402"/>
        <v>0</v>
      </c>
      <c r="P1405" s="13">
        <f t="shared" ca="1" si="403"/>
        <v>0</v>
      </c>
      <c r="Q1405" s="20">
        <f t="shared" si="404"/>
        <v>0</v>
      </c>
      <c r="R1405" s="13">
        <f t="shared" si="410"/>
        <v>0</v>
      </c>
      <c r="S1405" s="4" t="str">
        <f t="shared" si="405"/>
        <v>A+J=</v>
      </c>
      <c r="T1405" s="34">
        <f t="shared" si="406"/>
        <v>45518</v>
      </c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42">
        <f t="shared" si="407"/>
        <v>45456</v>
      </c>
      <c r="B1406" s="72">
        <f t="shared" ca="1" si="393"/>
        <v>0</v>
      </c>
      <c r="C1406" s="6">
        <f t="shared" si="394"/>
        <v>0</v>
      </c>
      <c r="D1406" s="12">
        <f ca="1">IF(A1406&lt;$B$1,VLOOKUP(A1406,[1]DI!$A$4:$B$15000,2,FALSE),0)</f>
        <v>0.104</v>
      </c>
      <c r="E1406" s="13">
        <f t="shared" ca="1" si="395"/>
        <v>1.0003926999999999</v>
      </c>
      <c r="F1406" s="13">
        <f ca="1">(TRUNC(PRODUCT($E$12:$E1405),16))</f>
        <v>1.3989904337277801</v>
      </c>
      <c r="G1406" s="13">
        <f t="shared" ca="1" si="396"/>
        <v>1.3527892839371001</v>
      </c>
      <c r="H1406" s="13">
        <f t="shared" ca="1" si="397"/>
        <v>1.03415251</v>
      </c>
      <c r="I1406" s="12">
        <f t="shared" si="408"/>
        <v>1.7500000000000002E-2</v>
      </c>
      <c r="J1406" s="34">
        <f t="shared" si="398"/>
        <v>45336</v>
      </c>
      <c r="K1406" s="2">
        <f t="shared" si="409"/>
        <v>83</v>
      </c>
      <c r="L1406" s="17">
        <f t="shared" si="399"/>
        <v>83</v>
      </c>
      <c r="M1406" s="11">
        <f t="shared" si="400"/>
        <v>1.005730392</v>
      </c>
      <c r="N1406" s="11">
        <f t="shared" ca="1" si="401"/>
        <v>1.040078609</v>
      </c>
      <c r="O1406" s="17">
        <f t="shared" si="402"/>
        <v>0</v>
      </c>
      <c r="P1406" s="13">
        <f t="shared" ca="1" si="403"/>
        <v>0</v>
      </c>
      <c r="Q1406" s="20">
        <f t="shared" si="404"/>
        <v>0</v>
      </c>
      <c r="R1406" s="13">
        <f t="shared" si="410"/>
        <v>0</v>
      </c>
      <c r="S1406" s="4" t="str">
        <f t="shared" si="405"/>
        <v>A+J=</v>
      </c>
      <c r="T1406" s="34">
        <f t="shared" si="406"/>
        <v>45518</v>
      </c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42">
        <f t="shared" si="407"/>
        <v>45457</v>
      </c>
      <c r="B1407" s="72">
        <f t="shared" ca="1" si="393"/>
        <v>0</v>
      </c>
      <c r="C1407" s="6">
        <f t="shared" si="394"/>
        <v>0</v>
      </c>
      <c r="D1407" s="12">
        <f ca="1">IF(A1407&lt;$B$1,VLOOKUP(A1407,[1]DI!$A$4:$B$15000,2,FALSE),0)</f>
        <v>0.104</v>
      </c>
      <c r="E1407" s="13">
        <f t="shared" ca="1" si="395"/>
        <v>1.0003926999999999</v>
      </c>
      <c r="F1407" s="13">
        <f ca="1">(TRUNC(PRODUCT($E$12:$E1406),16))</f>
        <v>1.39953981727111</v>
      </c>
      <c r="G1407" s="13">
        <f t="shared" ca="1" si="396"/>
        <v>1.3527892839371001</v>
      </c>
      <c r="H1407" s="13">
        <f t="shared" ca="1" si="397"/>
        <v>1.0345586200000001</v>
      </c>
      <c r="I1407" s="12">
        <f t="shared" si="408"/>
        <v>1.7500000000000002E-2</v>
      </c>
      <c r="J1407" s="34">
        <f t="shared" si="398"/>
        <v>45336</v>
      </c>
      <c r="K1407" s="2">
        <f t="shared" si="409"/>
        <v>84</v>
      </c>
      <c r="L1407" s="17">
        <f t="shared" si="399"/>
        <v>84</v>
      </c>
      <c r="M1407" s="11">
        <f t="shared" si="400"/>
        <v>1.0057996330000001</v>
      </c>
      <c r="N1407" s="11">
        <f t="shared" ca="1" si="401"/>
        <v>1.04055868</v>
      </c>
      <c r="O1407" s="17">
        <f t="shared" si="402"/>
        <v>0</v>
      </c>
      <c r="P1407" s="13">
        <f t="shared" ca="1" si="403"/>
        <v>0</v>
      </c>
      <c r="Q1407" s="20">
        <f t="shared" si="404"/>
        <v>0</v>
      </c>
      <c r="R1407" s="13">
        <f t="shared" si="410"/>
        <v>0</v>
      </c>
      <c r="S1407" s="4" t="str">
        <f t="shared" si="405"/>
        <v>A+J=</v>
      </c>
      <c r="T1407" s="34">
        <f t="shared" si="406"/>
        <v>45518</v>
      </c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42">
        <f t="shared" si="407"/>
        <v>45458</v>
      </c>
      <c r="B1408" s="72">
        <f t="shared" ca="1" si="393"/>
        <v>0</v>
      </c>
      <c r="C1408" s="6">
        <f t="shared" si="394"/>
        <v>0</v>
      </c>
      <c r="D1408" s="12">
        <f ca="1">IF(A1408&lt;$B$1,VLOOKUP(A1408,[1]DI!$A$4:$B$15000,2,FALSE),0)</f>
        <v>0</v>
      </c>
      <c r="E1408" s="13">
        <f t="shared" ca="1" si="395"/>
        <v>1</v>
      </c>
      <c r="F1408" s="13">
        <f ca="1">(TRUNC(PRODUCT($E$12:$E1407),16))</f>
        <v>1.4000894165573501</v>
      </c>
      <c r="G1408" s="13">
        <f t="shared" ca="1" si="396"/>
        <v>1.3527892839371001</v>
      </c>
      <c r="H1408" s="13">
        <f t="shared" ca="1" si="397"/>
        <v>1.0349648899999999</v>
      </c>
      <c r="I1408" s="12">
        <f t="shared" si="408"/>
        <v>1.7500000000000002E-2</v>
      </c>
      <c r="J1408" s="34">
        <f t="shared" si="398"/>
        <v>45336</v>
      </c>
      <c r="K1408" s="2">
        <f t="shared" si="409"/>
        <v>84</v>
      </c>
      <c r="L1408" s="17">
        <f t="shared" si="399"/>
        <v>85</v>
      </c>
      <c r="M1408" s="11">
        <f t="shared" si="400"/>
        <v>1.005868878</v>
      </c>
      <c r="N1408" s="11">
        <f t="shared" ca="1" si="401"/>
        <v>1.041038973</v>
      </c>
      <c r="O1408" s="17">
        <f t="shared" si="402"/>
        <v>0</v>
      </c>
      <c r="P1408" s="13">
        <f t="shared" ca="1" si="403"/>
        <v>0</v>
      </c>
      <c r="Q1408" s="20">
        <f t="shared" si="404"/>
        <v>0</v>
      </c>
      <c r="R1408" s="13">
        <f t="shared" si="410"/>
        <v>0</v>
      </c>
      <c r="S1408" s="4" t="str">
        <f t="shared" si="405"/>
        <v>A+J=</v>
      </c>
      <c r="T1408" s="34">
        <f t="shared" si="406"/>
        <v>45518</v>
      </c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42">
        <f t="shared" si="407"/>
        <v>45459</v>
      </c>
      <c r="B1409" s="72">
        <f t="shared" ca="1" si="393"/>
        <v>0</v>
      </c>
      <c r="C1409" s="6">
        <f t="shared" si="394"/>
        <v>0</v>
      </c>
      <c r="D1409" s="12">
        <f ca="1">IF(A1409&lt;$B$1,VLOOKUP(A1409,[1]DI!$A$4:$B$15000,2,FALSE),0)</f>
        <v>0</v>
      </c>
      <c r="E1409" s="13">
        <f t="shared" ca="1" si="395"/>
        <v>1</v>
      </c>
      <c r="F1409" s="13">
        <f ca="1">(TRUNC(PRODUCT($E$12:$E1408),16))</f>
        <v>1.4000894165573501</v>
      </c>
      <c r="G1409" s="13">
        <f t="shared" ca="1" si="396"/>
        <v>1.3527892839371001</v>
      </c>
      <c r="H1409" s="13">
        <f t="shared" ca="1" si="397"/>
        <v>1.0349648899999999</v>
      </c>
      <c r="I1409" s="12">
        <f t="shared" si="408"/>
        <v>1.7500000000000002E-2</v>
      </c>
      <c r="J1409" s="34">
        <f t="shared" si="398"/>
        <v>45336</v>
      </c>
      <c r="K1409" s="2">
        <f t="shared" si="409"/>
        <v>84</v>
      </c>
      <c r="L1409" s="17">
        <f t="shared" si="399"/>
        <v>85</v>
      </c>
      <c r="M1409" s="11">
        <f t="shared" si="400"/>
        <v>1.005868878</v>
      </c>
      <c r="N1409" s="11">
        <f t="shared" ca="1" si="401"/>
        <v>1.041038973</v>
      </c>
      <c r="O1409" s="17">
        <f t="shared" si="402"/>
        <v>0</v>
      </c>
      <c r="P1409" s="13">
        <f t="shared" ca="1" si="403"/>
        <v>0</v>
      </c>
      <c r="Q1409" s="20">
        <f t="shared" si="404"/>
        <v>0</v>
      </c>
      <c r="R1409" s="13">
        <f t="shared" si="410"/>
        <v>0</v>
      </c>
      <c r="S1409" s="4" t="str">
        <f t="shared" si="405"/>
        <v>A+J=</v>
      </c>
      <c r="T1409" s="34">
        <f t="shared" si="406"/>
        <v>45518</v>
      </c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42">
        <f t="shared" si="407"/>
        <v>45460</v>
      </c>
      <c r="B1410" s="72">
        <f t="shared" ca="1" si="393"/>
        <v>0</v>
      </c>
      <c r="C1410" s="6">
        <f t="shared" si="394"/>
        <v>0</v>
      </c>
      <c r="D1410" s="12">
        <f ca="1">IF(A1410&lt;$B$1,VLOOKUP(A1410,[1]DI!$A$4:$B$15000,2,FALSE),0)</f>
        <v>0.104</v>
      </c>
      <c r="E1410" s="13">
        <f t="shared" ca="1" si="395"/>
        <v>1.0003926999999999</v>
      </c>
      <c r="F1410" s="13">
        <f ca="1">(TRUNC(PRODUCT($E$12:$E1409),16))</f>
        <v>1.4000894165573501</v>
      </c>
      <c r="G1410" s="13">
        <f t="shared" ca="1" si="396"/>
        <v>1.3527892839371001</v>
      </c>
      <c r="H1410" s="13">
        <f t="shared" ca="1" si="397"/>
        <v>1.0349648899999999</v>
      </c>
      <c r="I1410" s="12">
        <f t="shared" si="408"/>
        <v>1.7500000000000002E-2</v>
      </c>
      <c r="J1410" s="34">
        <f t="shared" si="398"/>
        <v>45336</v>
      </c>
      <c r="K1410" s="2">
        <f t="shared" si="409"/>
        <v>85</v>
      </c>
      <c r="L1410" s="17">
        <f t="shared" si="399"/>
        <v>85</v>
      </c>
      <c r="M1410" s="11">
        <f t="shared" si="400"/>
        <v>1.005868878</v>
      </c>
      <c r="N1410" s="11">
        <f t="shared" ca="1" si="401"/>
        <v>1.041038973</v>
      </c>
      <c r="O1410" s="17">
        <f t="shared" si="402"/>
        <v>0</v>
      </c>
      <c r="P1410" s="13">
        <f t="shared" ca="1" si="403"/>
        <v>0</v>
      </c>
      <c r="Q1410" s="20">
        <f t="shared" si="404"/>
        <v>0</v>
      </c>
      <c r="R1410" s="13">
        <f t="shared" si="410"/>
        <v>0</v>
      </c>
      <c r="S1410" s="4" t="str">
        <f t="shared" si="405"/>
        <v>A+J=</v>
      </c>
      <c r="T1410" s="34">
        <f t="shared" si="406"/>
        <v>45518</v>
      </c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42">
        <f t="shared" si="407"/>
        <v>45461</v>
      </c>
      <c r="B1411" s="72">
        <f t="shared" ca="1" si="393"/>
        <v>0</v>
      </c>
      <c r="C1411" s="6">
        <f t="shared" si="394"/>
        <v>0</v>
      </c>
      <c r="D1411" s="12">
        <f ca="1">IF(A1411&lt;$B$1,VLOOKUP(A1411,[1]DI!$A$4:$B$15000,2,FALSE),0)</f>
        <v>0.104</v>
      </c>
      <c r="E1411" s="13">
        <f t="shared" ca="1" si="395"/>
        <v>1.0003926999999999</v>
      </c>
      <c r="F1411" s="13">
        <f ca="1">(TRUNC(PRODUCT($E$12:$E1410),16))</f>
        <v>1.4006392316712299</v>
      </c>
      <c r="G1411" s="13">
        <f t="shared" ca="1" si="396"/>
        <v>1.3527892839371001</v>
      </c>
      <c r="H1411" s="13">
        <f t="shared" ca="1" si="397"/>
        <v>1.0353713200000001</v>
      </c>
      <c r="I1411" s="12">
        <f t="shared" si="408"/>
        <v>1.7500000000000002E-2</v>
      </c>
      <c r="J1411" s="34">
        <f t="shared" si="398"/>
        <v>45336</v>
      </c>
      <c r="K1411" s="2">
        <f t="shared" si="409"/>
        <v>86</v>
      </c>
      <c r="L1411" s="17">
        <f t="shared" si="399"/>
        <v>86</v>
      </c>
      <c r="M1411" s="11">
        <f t="shared" si="400"/>
        <v>1.0059381279999999</v>
      </c>
      <c r="N1411" s="11">
        <f t="shared" ca="1" si="401"/>
        <v>1.041519487</v>
      </c>
      <c r="O1411" s="17">
        <f t="shared" si="402"/>
        <v>0</v>
      </c>
      <c r="P1411" s="13">
        <f t="shared" ca="1" si="403"/>
        <v>0</v>
      </c>
      <c r="Q1411" s="20">
        <f t="shared" si="404"/>
        <v>0</v>
      </c>
      <c r="R1411" s="13">
        <f t="shared" si="410"/>
        <v>0</v>
      </c>
      <c r="S1411" s="4" t="str">
        <f t="shared" si="405"/>
        <v>A+J=</v>
      </c>
      <c r="T1411" s="34">
        <f t="shared" si="406"/>
        <v>45518</v>
      </c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42">
        <f t="shared" si="407"/>
        <v>45462</v>
      </c>
      <c r="B1412" s="72">
        <f t="shared" ca="1" si="393"/>
        <v>0</v>
      </c>
      <c r="C1412" s="6">
        <f t="shared" si="394"/>
        <v>0</v>
      </c>
      <c r="D1412" s="12">
        <f ca="1">IF(A1412&lt;$B$1,VLOOKUP(A1412,[1]DI!$A$4:$B$15000,2,FALSE),0)</f>
        <v>0.104</v>
      </c>
      <c r="E1412" s="13">
        <f t="shared" ca="1" si="395"/>
        <v>1.0003926999999999</v>
      </c>
      <c r="F1412" s="13">
        <f ca="1">(TRUNC(PRODUCT($E$12:$E1411),16))</f>
        <v>1.40118926269751</v>
      </c>
      <c r="G1412" s="13">
        <f t="shared" ca="1" si="396"/>
        <v>1.3527892839371001</v>
      </c>
      <c r="H1412" s="13">
        <f t="shared" ca="1" si="397"/>
        <v>1.03577791</v>
      </c>
      <c r="I1412" s="12">
        <f t="shared" si="408"/>
        <v>1.7500000000000002E-2</v>
      </c>
      <c r="J1412" s="34">
        <f t="shared" si="398"/>
        <v>45336</v>
      </c>
      <c r="K1412" s="2">
        <f t="shared" si="409"/>
        <v>87</v>
      </c>
      <c r="L1412" s="17">
        <f t="shared" si="399"/>
        <v>87</v>
      </c>
      <c r="M1412" s="11">
        <f t="shared" si="400"/>
        <v>1.006007383</v>
      </c>
      <c r="N1412" s="11">
        <f t="shared" ca="1" si="401"/>
        <v>1.042000225</v>
      </c>
      <c r="O1412" s="17">
        <f t="shared" si="402"/>
        <v>0</v>
      </c>
      <c r="P1412" s="13">
        <f t="shared" ca="1" si="403"/>
        <v>0</v>
      </c>
      <c r="Q1412" s="20">
        <f t="shared" si="404"/>
        <v>0</v>
      </c>
      <c r="R1412" s="13">
        <f t="shared" si="410"/>
        <v>0</v>
      </c>
      <c r="S1412" s="4" t="str">
        <f t="shared" si="405"/>
        <v>A+J=</v>
      </c>
      <c r="T1412" s="34">
        <f t="shared" si="406"/>
        <v>45518</v>
      </c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42">
        <f t="shared" si="407"/>
        <v>45463</v>
      </c>
      <c r="B1413" s="72">
        <f t="shared" ca="1" si="393"/>
        <v>0</v>
      </c>
      <c r="C1413" s="6">
        <f t="shared" si="394"/>
        <v>0</v>
      </c>
      <c r="D1413" s="12">
        <f ca="1">IF(A1413&lt;$B$1,VLOOKUP(A1413,[1]DI!$A$4:$B$15000,2,FALSE),0)</f>
        <v>0.104</v>
      </c>
      <c r="E1413" s="13">
        <f t="shared" ca="1" si="395"/>
        <v>1.0003926999999999</v>
      </c>
      <c r="F1413" s="13">
        <f ca="1">(TRUNC(PRODUCT($E$12:$E1412),16))</f>
        <v>1.4017395097209699</v>
      </c>
      <c r="G1413" s="13">
        <f t="shared" ca="1" si="396"/>
        <v>1.3527892839371001</v>
      </c>
      <c r="H1413" s="13">
        <f t="shared" ca="1" si="397"/>
        <v>1.03618466</v>
      </c>
      <c r="I1413" s="12">
        <f t="shared" si="408"/>
        <v>1.7500000000000002E-2</v>
      </c>
      <c r="J1413" s="34">
        <f t="shared" si="398"/>
        <v>45336</v>
      </c>
      <c r="K1413" s="2">
        <f t="shared" si="409"/>
        <v>88</v>
      </c>
      <c r="L1413" s="17">
        <f t="shared" si="399"/>
        <v>88</v>
      </c>
      <c r="M1413" s="11">
        <f t="shared" si="400"/>
        <v>1.0060766430000001</v>
      </c>
      <c r="N1413" s="11">
        <f t="shared" ca="1" si="401"/>
        <v>1.0424811839999999</v>
      </c>
      <c r="O1413" s="17">
        <f t="shared" si="402"/>
        <v>0</v>
      </c>
      <c r="P1413" s="13">
        <f t="shared" ca="1" si="403"/>
        <v>0</v>
      </c>
      <c r="Q1413" s="20">
        <f t="shared" si="404"/>
        <v>0</v>
      </c>
      <c r="R1413" s="13">
        <f t="shared" si="410"/>
        <v>0</v>
      </c>
      <c r="S1413" s="4" t="str">
        <f t="shared" si="405"/>
        <v>A+J=</v>
      </c>
      <c r="T1413" s="34">
        <f t="shared" si="406"/>
        <v>45518</v>
      </c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42">
        <f t="shared" si="407"/>
        <v>45464</v>
      </c>
      <c r="B1414" s="72">
        <f t="shared" ca="1" si="393"/>
        <v>0</v>
      </c>
      <c r="C1414" s="6">
        <f t="shared" si="394"/>
        <v>0</v>
      </c>
      <c r="D1414" s="12">
        <f ca="1">IF(A1414&lt;$B$1,VLOOKUP(A1414,[1]DI!$A$4:$B$15000,2,FALSE),0)</f>
        <v>0.104</v>
      </c>
      <c r="E1414" s="13">
        <f t="shared" ca="1" si="395"/>
        <v>1.0003926999999999</v>
      </c>
      <c r="F1414" s="13">
        <f ca="1">(TRUNC(PRODUCT($E$12:$E1413),16))</f>
        <v>1.40228997282644</v>
      </c>
      <c r="G1414" s="13">
        <f t="shared" ca="1" si="396"/>
        <v>1.3527892839371001</v>
      </c>
      <c r="H1414" s="13">
        <f t="shared" ca="1" si="397"/>
        <v>1.0365915699999999</v>
      </c>
      <c r="I1414" s="12">
        <f t="shared" si="408"/>
        <v>1.7500000000000002E-2</v>
      </c>
      <c r="J1414" s="34">
        <f t="shared" si="398"/>
        <v>45336</v>
      </c>
      <c r="K1414" s="2">
        <f t="shared" si="409"/>
        <v>89</v>
      </c>
      <c r="L1414" s="17">
        <f t="shared" si="399"/>
        <v>89</v>
      </c>
      <c r="M1414" s="11">
        <f t="shared" si="400"/>
        <v>1.0061459079999999</v>
      </c>
      <c r="N1414" s="11">
        <f t="shared" ca="1" si="401"/>
        <v>1.042962366</v>
      </c>
      <c r="O1414" s="17">
        <f t="shared" si="402"/>
        <v>0</v>
      </c>
      <c r="P1414" s="13">
        <f t="shared" ca="1" si="403"/>
        <v>0</v>
      </c>
      <c r="Q1414" s="20">
        <f t="shared" si="404"/>
        <v>0</v>
      </c>
      <c r="R1414" s="13">
        <f t="shared" si="410"/>
        <v>0</v>
      </c>
      <c r="S1414" s="4" t="str">
        <f t="shared" si="405"/>
        <v>A+J=</v>
      </c>
      <c r="T1414" s="34">
        <f t="shared" si="406"/>
        <v>45518</v>
      </c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42">
        <f t="shared" si="407"/>
        <v>45465</v>
      </c>
      <c r="B1415" s="72">
        <f t="shared" ca="1" si="393"/>
        <v>0</v>
      </c>
      <c r="C1415" s="6">
        <f t="shared" si="394"/>
        <v>0</v>
      </c>
      <c r="D1415" s="12">
        <f ca="1">IF(A1415&lt;$B$1,VLOOKUP(A1415,[1]DI!$A$4:$B$15000,2,FALSE),0)</f>
        <v>0</v>
      </c>
      <c r="E1415" s="13">
        <f t="shared" ca="1" si="395"/>
        <v>1</v>
      </c>
      <c r="F1415" s="13">
        <f ca="1">(TRUNC(PRODUCT($E$12:$E1414),16))</f>
        <v>1.40284065209877</v>
      </c>
      <c r="G1415" s="13">
        <f t="shared" ca="1" si="396"/>
        <v>1.3527892839371001</v>
      </c>
      <c r="H1415" s="13">
        <f t="shared" ca="1" si="397"/>
        <v>1.03699864</v>
      </c>
      <c r="I1415" s="12">
        <f t="shared" si="408"/>
        <v>1.7500000000000002E-2</v>
      </c>
      <c r="J1415" s="34">
        <f t="shared" si="398"/>
        <v>45336</v>
      </c>
      <c r="K1415" s="2">
        <f t="shared" si="409"/>
        <v>89</v>
      </c>
      <c r="L1415" s="17">
        <f t="shared" si="399"/>
        <v>90</v>
      </c>
      <c r="M1415" s="11">
        <f t="shared" si="400"/>
        <v>1.0062151770000001</v>
      </c>
      <c r="N1415" s="11">
        <f t="shared" ca="1" si="401"/>
        <v>1.0434437700000001</v>
      </c>
      <c r="O1415" s="17">
        <f t="shared" si="402"/>
        <v>0</v>
      </c>
      <c r="P1415" s="13">
        <f t="shared" ca="1" si="403"/>
        <v>0</v>
      </c>
      <c r="Q1415" s="20">
        <f t="shared" si="404"/>
        <v>0</v>
      </c>
      <c r="R1415" s="13">
        <f t="shared" si="410"/>
        <v>0</v>
      </c>
      <c r="S1415" s="4" t="str">
        <f t="shared" si="405"/>
        <v>A+J=</v>
      </c>
      <c r="T1415" s="34">
        <f t="shared" si="406"/>
        <v>45518</v>
      </c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42">
        <f t="shared" si="407"/>
        <v>45466</v>
      </c>
      <c r="B1416" s="72">
        <f t="shared" ca="1" si="393"/>
        <v>0</v>
      </c>
      <c r="C1416" s="6">
        <f t="shared" si="394"/>
        <v>0</v>
      </c>
      <c r="D1416" s="12">
        <f ca="1">IF(A1416&lt;$B$1,VLOOKUP(A1416,[1]DI!$A$4:$B$15000,2,FALSE),0)</f>
        <v>0</v>
      </c>
      <c r="E1416" s="13">
        <f t="shared" ca="1" si="395"/>
        <v>1</v>
      </c>
      <c r="F1416" s="13">
        <f ca="1">(TRUNC(PRODUCT($E$12:$E1415),16))</f>
        <v>1.40284065209877</v>
      </c>
      <c r="G1416" s="13">
        <f t="shared" ca="1" si="396"/>
        <v>1.3527892839371001</v>
      </c>
      <c r="H1416" s="13">
        <f t="shared" ca="1" si="397"/>
        <v>1.03699864</v>
      </c>
      <c r="I1416" s="12">
        <f t="shared" si="408"/>
        <v>1.7500000000000002E-2</v>
      </c>
      <c r="J1416" s="34">
        <f t="shared" si="398"/>
        <v>45336</v>
      </c>
      <c r="K1416" s="2">
        <f t="shared" si="409"/>
        <v>89</v>
      </c>
      <c r="L1416" s="17">
        <f t="shared" si="399"/>
        <v>90</v>
      </c>
      <c r="M1416" s="11">
        <f t="shared" si="400"/>
        <v>1.0062151770000001</v>
      </c>
      <c r="N1416" s="11">
        <f t="shared" ca="1" si="401"/>
        <v>1.0434437700000001</v>
      </c>
      <c r="O1416" s="17">
        <f t="shared" si="402"/>
        <v>0</v>
      </c>
      <c r="P1416" s="13">
        <f t="shared" ca="1" si="403"/>
        <v>0</v>
      </c>
      <c r="Q1416" s="20">
        <f t="shared" si="404"/>
        <v>0</v>
      </c>
      <c r="R1416" s="13">
        <f t="shared" si="410"/>
        <v>0</v>
      </c>
      <c r="S1416" s="4" t="str">
        <f t="shared" si="405"/>
        <v>A+J=</v>
      </c>
      <c r="T1416" s="34">
        <f t="shared" si="406"/>
        <v>45518</v>
      </c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42">
        <f t="shared" si="407"/>
        <v>45467</v>
      </c>
      <c r="B1417" s="72">
        <f t="shared" ca="1" si="393"/>
        <v>0</v>
      </c>
      <c r="C1417" s="6">
        <f t="shared" si="394"/>
        <v>0</v>
      </c>
      <c r="D1417" s="12">
        <f ca="1">IF(A1417&lt;$B$1,VLOOKUP(A1417,[1]DI!$A$4:$B$15000,2,FALSE),0)</f>
        <v>0.104</v>
      </c>
      <c r="E1417" s="13">
        <f t="shared" ca="1" si="395"/>
        <v>1.0003926999999999</v>
      </c>
      <c r="F1417" s="13">
        <f ca="1">(TRUNC(PRODUCT($E$12:$E1416),16))</f>
        <v>1.40284065209877</v>
      </c>
      <c r="G1417" s="13">
        <f t="shared" ca="1" si="396"/>
        <v>1.3527892839371001</v>
      </c>
      <c r="H1417" s="13">
        <f t="shared" ca="1" si="397"/>
        <v>1.03699864</v>
      </c>
      <c r="I1417" s="12">
        <f t="shared" si="408"/>
        <v>1.7500000000000002E-2</v>
      </c>
      <c r="J1417" s="34">
        <f t="shared" si="398"/>
        <v>45336</v>
      </c>
      <c r="K1417" s="2">
        <f t="shared" si="409"/>
        <v>90</v>
      </c>
      <c r="L1417" s="17">
        <f t="shared" si="399"/>
        <v>90</v>
      </c>
      <c r="M1417" s="11">
        <f t="shared" si="400"/>
        <v>1.0062151770000001</v>
      </c>
      <c r="N1417" s="11">
        <f t="shared" ca="1" si="401"/>
        <v>1.0434437700000001</v>
      </c>
      <c r="O1417" s="17">
        <f t="shared" si="402"/>
        <v>0</v>
      </c>
      <c r="P1417" s="13">
        <f t="shared" ca="1" si="403"/>
        <v>0</v>
      </c>
      <c r="Q1417" s="20">
        <f t="shared" si="404"/>
        <v>0</v>
      </c>
      <c r="R1417" s="13">
        <f t="shared" si="410"/>
        <v>0</v>
      </c>
      <c r="S1417" s="4" t="str">
        <f t="shared" si="405"/>
        <v>A+J=</v>
      </c>
      <c r="T1417" s="34">
        <f t="shared" si="406"/>
        <v>45518</v>
      </c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42">
        <f t="shared" si="407"/>
        <v>45468</v>
      </c>
      <c r="B1418" s="72">
        <f t="shared" ca="1" si="393"/>
        <v>0</v>
      </c>
      <c r="C1418" s="6">
        <f t="shared" si="394"/>
        <v>0</v>
      </c>
      <c r="D1418" s="12">
        <f ca="1">IF(A1418&lt;$B$1,VLOOKUP(A1418,[1]DI!$A$4:$B$15000,2,FALSE),0)</f>
        <v>0.104</v>
      </c>
      <c r="E1418" s="13">
        <f t="shared" ca="1" si="395"/>
        <v>1.0003926999999999</v>
      </c>
      <c r="F1418" s="13">
        <f ca="1">(TRUNC(PRODUCT($E$12:$E1417),16))</f>
        <v>1.40339154762285</v>
      </c>
      <c r="G1418" s="13">
        <f t="shared" ca="1" si="396"/>
        <v>1.3527892839371001</v>
      </c>
      <c r="H1418" s="13">
        <f t="shared" ca="1" si="397"/>
        <v>1.03740587</v>
      </c>
      <c r="I1418" s="12">
        <f t="shared" si="408"/>
        <v>1.7500000000000002E-2</v>
      </c>
      <c r="J1418" s="34">
        <f t="shared" si="398"/>
        <v>45336</v>
      </c>
      <c r="K1418" s="2">
        <f t="shared" si="409"/>
        <v>91</v>
      </c>
      <c r="L1418" s="17">
        <f t="shared" si="399"/>
        <v>91</v>
      </c>
      <c r="M1418" s="11">
        <f t="shared" si="400"/>
        <v>1.006284451</v>
      </c>
      <c r="N1418" s="11">
        <f t="shared" ca="1" si="401"/>
        <v>1.0439253959999999</v>
      </c>
      <c r="O1418" s="17">
        <f t="shared" si="402"/>
        <v>0</v>
      </c>
      <c r="P1418" s="13">
        <f t="shared" ca="1" si="403"/>
        <v>0</v>
      </c>
      <c r="Q1418" s="20">
        <f t="shared" si="404"/>
        <v>0</v>
      </c>
      <c r="R1418" s="13">
        <f t="shared" si="410"/>
        <v>0</v>
      </c>
      <c r="S1418" s="4" t="str">
        <f t="shared" si="405"/>
        <v>A+J=</v>
      </c>
      <c r="T1418" s="34">
        <f t="shared" si="406"/>
        <v>45518</v>
      </c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42">
        <f t="shared" si="407"/>
        <v>45469</v>
      </c>
      <c r="B1419" s="72">
        <f t="shared" ca="1" si="393"/>
        <v>0</v>
      </c>
      <c r="C1419" s="6">
        <f t="shared" si="394"/>
        <v>0</v>
      </c>
      <c r="D1419" s="12">
        <f ca="1">IF(A1419&lt;$B$1,VLOOKUP(A1419,[1]DI!$A$4:$B$15000,2,FALSE),0)</f>
        <v>0.104</v>
      </c>
      <c r="E1419" s="13">
        <f t="shared" ca="1" si="395"/>
        <v>1.0003926999999999</v>
      </c>
      <c r="F1419" s="13">
        <f ca="1">(TRUNC(PRODUCT($E$12:$E1418),16))</f>
        <v>1.4039426594836</v>
      </c>
      <c r="G1419" s="13">
        <f t="shared" ca="1" si="396"/>
        <v>1.3527892839371001</v>
      </c>
      <c r="H1419" s="13">
        <f t="shared" ca="1" si="397"/>
        <v>1.0378132600000001</v>
      </c>
      <c r="I1419" s="12">
        <f t="shared" si="408"/>
        <v>1.7500000000000002E-2</v>
      </c>
      <c r="J1419" s="34">
        <f t="shared" si="398"/>
        <v>45336</v>
      </c>
      <c r="K1419" s="2">
        <f t="shared" si="409"/>
        <v>92</v>
      </c>
      <c r="L1419" s="17">
        <f t="shared" si="399"/>
        <v>92</v>
      </c>
      <c r="M1419" s="11">
        <f t="shared" si="400"/>
        <v>1.0063537300000001</v>
      </c>
      <c r="N1419" s="11">
        <f t="shared" ca="1" si="401"/>
        <v>1.0444072449999999</v>
      </c>
      <c r="O1419" s="17">
        <f t="shared" si="402"/>
        <v>0</v>
      </c>
      <c r="P1419" s="13">
        <f t="shared" ca="1" si="403"/>
        <v>0</v>
      </c>
      <c r="Q1419" s="20">
        <f t="shared" si="404"/>
        <v>0</v>
      </c>
      <c r="R1419" s="13">
        <f t="shared" si="410"/>
        <v>0</v>
      </c>
      <c r="S1419" s="4" t="str">
        <f t="shared" si="405"/>
        <v>A+J=</v>
      </c>
      <c r="T1419" s="34">
        <f t="shared" si="406"/>
        <v>45518</v>
      </c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42">
        <f t="shared" si="407"/>
        <v>45470</v>
      </c>
      <c r="B1420" s="72">
        <f t="shared" ref="B1420:B1460" ca="1" si="411">IF(A1420&lt;=TODAY(),C1420+P1420,IF(AND(A1420&gt;TODAY(),A1420&lt;=$B$1),IF(VLOOKUP(TODAY(),$A$10:$D$5000,4,FALSE)=0,"n.d",C1420+P1420),"n.d"))</f>
        <v>0</v>
      </c>
      <c r="C1420" s="6">
        <f t="shared" ref="C1420:C1460" si="412">(C1419-R1419)</f>
        <v>0</v>
      </c>
      <c r="D1420" s="12">
        <f ca="1">IF(A1420&lt;$B$1,VLOOKUP(A1420,[1]DI!$A$4:$B$15000,2,FALSE),0)</f>
        <v>0.104</v>
      </c>
      <c r="E1420" s="13">
        <f t="shared" ref="E1420:E1460" ca="1" si="413">ROUND(((1+D1420)^(1/252)),8)</f>
        <v>1.0003926999999999</v>
      </c>
      <c r="F1420" s="13">
        <f ca="1">(TRUNC(PRODUCT($E$12:$E1419),16))</f>
        <v>1.4044939877659799</v>
      </c>
      <c r="G1420" s="13">
        <f t="shared" ref="G1420:G1460" ca="1" si="414">IF(O1419&gt;0,F1419,G1419)</f>
        <v>1.3527892839371001</v>
      </c>
      <c r="H1420" s="13">
        <f t="shared" ref="H1420:H1460" ca="1" si="415">ROUND(F1420/G1420,8)</f>
        <v>1.0382208100000001</v>
      </c>
      <c r="I1420" s="12">
        <f t="shared" si="408"/>
        <v>1.7500000000000002E-2</v>
      </c>
      <c r="J1420" s="34">
        <f t="shared" ref="J1420:J1460" si="416">IF(O1419&gt;0,VLOOKUP(O1419,W$12:AG$150,2),J1419)</f>
        <v>45336</v>
      </c>
      <c r="K1420" s="2">
        <f t="shared" si="409"/>
        <v>93</v>
      </c>
      <c r="L1420" s="17">
        <f t="shared" ref="L1420:L1460" si="417">IF(AND(K1420=1,K1419=1),1,IF(K1420&gt;0,IF(K1420=K1419,K1420+1,K1420),0))</f>
        <v>93</v>
      </c>
      <c r="M1420" s="11">
        <f t="shared" ref="M1420:M1460" si="418">ROUND((I1420+1)^(L1420/252),9)</f>
        <v>1.006423013</v>
      </c>
      <c r="N1420" s="11">
        <f t="shared" ref="N1420:N1460" ca="1" si="419">ROUND(H1420*M1420,9)</f>
        <v>1.0448893159999999</v>
      </c>
      <c r="O1420" s="17">
        <f t="shared" ref="O1420:O1460" si="420">IF(VLOOKUP(A1420,X$12:AE$150,8)=VLOOKUP(A1419,X$12:AE$150,8),0,VLOOKUP(A1420,X$12:AE$150,8))</f>
        <v>0</v>
      </c>
      <c r="P1420" s="13">
        <f t="shared" ref="P1420:P1460" ca="1" si="421">TRUNC(((N1420-1)*C1420),8)</f>
        <v>0</v>
      </c>
      <c r="Q1420" s="20">
        <f t="shared" ref="Q1420:Q1473" si="422">IF($O1420&gt;0,VLOOKUP($O1420,$W$12:$AC$29,7),0)</f>
        <v>0</v>
      </c>
      <c r="R1420" s="13">
        <f t="shared" si="410"/>
        <v>0</v>
      </c>
      <c r="S1420" s="4" t="str">
        <f t="shared" ref="S1420:S1460" si="423">IF(O1419&gt;0,VLOOKUP(O1419,W$12:AG$150,10),S1419)</f>
        <v>A+J=</v>
      </c>
      <c r="T1420" s="34">
        <f t="shared" ref="T1420:T1460" si="424">IF(O1419&gt;0,VLOOKUP(O1419,W$12:AG$150,11),T1419)</f>
        <v>45518</v>
      </c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42">
        <f t="shared" ref="A1421:A1474" si="425">(A1420+1)</f>
        <v>45471</v>
      </c>
      <c r="B1421" s="72">
        <f t="shared" ca="1" si="411"/>
        <v>0</v>
      </c>
      <c r="C1421" s="6">
        <f t="shared" si="412"/>
        <v>0</v>
      </c>
      <c r="D1421" s="12">
        <f ca="1">IF(A1421&lt;$B$1,VLOOKUP(A1421,[1]DI!$A$4:$B$15000,2,FALSE),0)</f>
        <v>0.104</v>
      </c>
      <c r="E1421" s="13">
        <f t="shared" ca="1" si="413"/>
        <v>1.0003926999999999</v>
      </c>
      <c r="F1421" s="13">
        <f ca="1">(TRUNC(PRODUCT($E$12:$E1420),16))</f>
        <v>1.40504553255497</v>
      </c>
      <c r="G1421" s="13">
        <f t="shared" ca="1" si="414"/>
        <v>1.3527892839371001</v>
      </c>
      <c r="H1421" s="13">
        <f t="shared" ca="1" si="415"/>
        <v>1.0386285200000001</v>
      </c>
      <c r="I1421" s="12">
        <f t="shared" ref="I1421:I1473" si="426">I1420</f>
        <v>1.7500000000000002E-2</v>
      </c>
      <c r="J1421" s="34">
        <f t="shared" si="416"/>
        <v>45336</v>
      </c>
      <c r="K1421" s="2">
        <f t="shared" ref="K1421:K1473" si="427">IF(A1421&gt;J1421,IF(NETWORKDAYS(J1421,A1421,$W$31:$W$544)-1=0,1,NETWORKDAYS(J1421,A1421,$W$31:$W$544)-1),0)</f>
        <v>94</v>
      </c>
      <c r="L1421" s="17">
        <f t="shared" si="417"/>
        <v>94</v>
      </c>
      <c r="M1421" s="11">
        <f t="shared" si="418"/>
        <v>1.0064923020000001</v>
      </c>
      <c r="N1421" s="11">
        <f t="shared" ca="1" si="419"/>
        <v>1.0453716099999999</v>
      </c>
      <c r="O1421" s="17">
        <f t="shared" si="420"/>
        <v>0</v>
      </c>
      <c r="P1421" s="13">
        <f t="shared" ca="1" si="421"/>
        <v>0</v>
      </c>
      <c r="Q1421" s="20">
        <f t="shared" si="422"/>
        <v>0</v>
      </c>
      <c r="R1421" s="13">
        <f t="shared" ref="R1421:R1473" si="428">IF(Q1421&gt;0,TRUNC(Q1421*C1421,8),0)</f>
        <v>0</v>
      </c>
      <c r="S1421" s="4" t="str">
        <f t="shared" si="423"/>
        <v>A+J=</v>
      </c>
      <c r="T1421" s="34">
        <f t="shared" si="424"/>
        <v>45518</v>
      </c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42">
        <f t="shared" si="425"/>
        <v>45472</v>
      </c>
      <c r="B1422" s="72">
        <f t="shared" ca="1" si="411"/>
        <v>0</v>
      </c>
      <c r="C1422" s="6">
        <f t="shared" si="412"/>
        <v>0</v>
      </c>
      <c r="D1422" s="12">
        <f ca="1">IF(A1422&lt;$B$1,VLOOKUP(A1422,[1]DI!$A$4:$B$15000,2,FALSE),0)</f>
        <v>0</v>
      </c>
      <c r="E1422" s="13">
        <f t="shared" ca="1" si="413"/>
        <v>1</v>
      </c>
      <c r="F1422" s="13">
        <f ca="1">(TRUNC(PRODUCT($E$12:$E1421),16))</f>
        <v>1.4055972939356101</v>
      </c>
      <c r="G1422" s="13">
        <f t="shared" ca="1" si="414"/>
        <v>1.3527892839371001</v>
      </c>
      <c r="H1422" s="13">
        <f t="shared" ca="1" si="415"/>
        <v>1.0390363899999999</v>
      </c>
      <c r="I1422" s="12">
        <f t="shared" si="426"/>
        <v>1.7500000000000002E-2</v>
      </c>
      <c r="J1422" s="34">
        <f t="shared" si="416"/>
        <v>45336</v>
      </c>
      <c r="K1422" s="2">
        <f t="shared" si="427"/>
        <v>94</v>
      </c>
      <c r="L1422" s="17">
        <f t="shared" si="417"/>
        <v>95</v>
      </c>
      <c r="M1422" s="11">
        <f t="shared" si="418"/>
        <v>1.006561595</v>
      </c>
      <c r="N1422" s="11">
        <f t="shared" ca="1" si="419"/>
        <v>1.0458541260000001</v>
      </c>
      <c r="O1422" s="17">
        <f t="shared" si="420"/>
        <v>0</v>
      </c>
      <c r="P1422" s="13">
        <f t="shared" ca="1" si="421"/>
        <v>0</v>
      </c>
      <c r="Q1422" s="20">
        <f t="shared" si="422"/>
        <v>0</v>
      </c>
      <c r="R1422" s="13">
        <f t="shared" si="428"/>
        <v>0</v>
      </c>
      <c r="S1422" s="4" t="str">
        <f t="shared" si="423"/>
        <v>A+J=</v>
      </c>
      <c r="T1422" s="34">
        <f t="shared" si="424"/>
        <v>45518</v>
      </c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42">
        <f t="shared" si="425"/>
        <v>45473</v>
      </c>
      <c r="B1423" s="72">
        <f t="shared" ca="1" si="411"/>
        <v>0</v>
      </c>
      <c r="C1423" s="6">
        <f t="shared" si="412"/>
        <v>0</v>
      </c>
      <c r="D1423" s="12">
        <f ca="1">IF(A1423&lt;$B$1,VLOOKUP(A1423,[1]DI!$A$4:$B$15000,2,FALSE),0)</f>
        <v>0</v>
      </c>
      <c r="E1423" s="13">
        <f t="shared" ca="1" si="413"/>
        <v>1</v>
      </c>
      <c r="F1423" s="13">
        <f ca="1">(TRUNC(PRODUCT($E$12:$E1422),16))</f>
        <v>1.4055972939356101</v>
      </c>
      <c r="G1423" s="13">
        <f t="shared" ca="1" si="414"/>
        <v>1.3527892839371001</v>
      </c>
      <c r="H1423" s="13">
        <f t="shared" ca="1" si="415"/>
        <v>1.0390363899999999</v>
      </c>
      <c r="I1423" s="12">
        <f t="shared" si="426"/>
        <v>1.7500000000000002E-2</v>
      </c>
      <c r="J1423" s="34">
        <f t="shared" si="416"/>
        <v>45336</v>
      </c>
      <c r="K1423" s="2">
        <f t="shared" si="427"/>
        <v>94</v>
      </c>
      <c r="L1423" s="17">
        <f t="shared" si="417"/>
        <v>95</v>
      </c>
      <c r="M1423" s="11">
        <f t="shared" si="418"/>
        <v>1.006561595</v>
      </c>
      <c r="N1423" s="11">
        <f t="shared" ca="1" si="419"/>
        <v>1.0458541260000001</v>
      </c>
      <c r="O1423" s="17">
        <f t="shared" si="420"/>
        <v>0</v>
      </c>
      <c r="P1423" s="13">
        <f t="shared" ca="1" si="421"/>
        <v>0</v>
      </c>
      <c r="Q1423" s="20">
        <f t="shared" si="422"/>
        <v>0</v>
      </c>
      <c r="R1423" s="13">
        <f t="shared" si="428"/>
        <v>0</v>
      </c>
      <c r="S1423" s="4" t="str">
        <f t="shared" si="423"/>
        <v>A+J=</v>
      </c>
      <c r="T1423" s="34">
        <f t="shared" si="424"/>
        <v>45518</v>
      </c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42">
        <f t="shared" si="425"/>
        <v>45474</v>
      </c>
      <c r="B1424" s="72">
        <f t="shared" ca="1" si="411"/>
        <v>0</v>
      </c>
      <c r="C1424" s="6">
        <f t="shared" si="412"/>
        <v>0</v>
      </c>
      <c r="D1424" s="12">
        <f ca="1">IF(A1424&lt;$B$1,VLOOKUP(A1424,[1]DI!$A$4:$B$15000,2,FALSE),0)</f>
        <v>0.104</v>
      </c>
      <c r="E1424" s="13">
        <f t="shared" ca="1" si="413"/>
        <v>1.0003926999999999</v>
      </c>
      <c r="F1424" s="13">
        <f ca="1">(TRUNC(PRODUCT($E$12:$E1423),16))</f>
        <v>1.4055972939356101</v>
      </c>
      <c r="G1424" s="13">
        <f t="shared" ca="1" si="414"/>
        <v>1.3527892839371001</v>
      </c>
      <c r="H1424" s="13">
        <f t="shared" ca="1" si="415"/>
        <v>1.0390363899999999</v>
      </c>
      <c r="I1424" s="12">
        <f t="shared" si="426"/>
        <v>1.7500000000000002E-2</v>
      </c>
      <c r="J1424" s="34">
        <f t="shared" si="416"/>
        <v>45336</v>
      </c>
      <c r="K1424" s="2">
        <f t="shared" si="427"/>
        <v>95</v>
      </c>
      <c r="L1424" s="17">
        <f t="shared" si="417"/>
        <v>95</v>
      </c>
      <c r="M1424" s="11">
        <f t="shared" si="418"/>
        <v>1.006561595</v>
      </c>
      <c r="N1424" s="11">
        <f t="shared" ca="1" si="419"/>
        <v>1.0458541260000001</v>
      </c>
      <c r="O1424" s="17">
        <f t="shared" si="420"/>
        <v>0</v>
      </c>
      <c r="P1424" s="13">
        <f t="shared" ca="1" si="421"/>
        <v>0</v>
      </c>
      <c r="Q1424" s="20">
        <f t="shared" si="422"/>
        <v>0</v>
      </c>
      <c r="R1424" s="13">
        <f t="shared" si="428"/>
        <v>0</v>
      </c>
      <c r="S1424" s="4" t="str">
        <f t="shared" si="423"/>
        <v>A+J=</v>
      </c>
      <c r="T1424" s="34">
        <f t="shared" si="424"/>
        <v>45518</v>
      </c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42">
        <f t="shared" si="425"/>
        <v>45475</v>
      </c>
      <c r="B1425" s="72">
        <f t="shared" ca="1" si="411"/>
        <v>0</v>
      </c>
      <c r="C1425" s="6">
        <f t="shared" si="412"/>
        <v>0</v>
      </c>
      <c r="D1425" s="12">
        <f ca="1">IF(A1425&lt;$B$1,VLOOKUP(A1425,[1]DI!$A$4:$B$15000,2,FALSE),0)</f>
        <v>0.104</v>
      </c>
      <c r="E1425" s="13">
        <f t="shared" ca="1" si="413"/>
        <v>1.0003926999999999</v>
      </c>
      <c r="F1425" s="13">
        <f ca="1">(TRUNC(PRODUCT($E$12:$E1424),16))</f>
        <v>1.40614927199294</v>
      </c>
      <c r="G1425" s="13">
        <f t="shared" ca="1" si="414"/>
        <v>1.3527892839371001</v>
      </c>
      <c r="H1425" s="13">
        <f t="shared" ca="1" si="415"/>
        <v>1.0394444199999999</v>
      </c>
      <c r="I1425" s="12">
        <f t="shared" si="426"/>
        <v>1.7500000000000002E-2</v>
      </c>
      <c r="J1425" s="34">
        <f t="shared" si="416"/>
        <v>45336</v>
      </c>
      <c r="K1425" s="2">
        <f t="shared" si="427"/>
        <v>96</v>
      </c>
      <c r="L1425" s="17">
        <f t="shared" si="417"/>
        <v>96</v>
      </c>
      <c r="M1425" s="11">
        <f t="shared" si="418"/>
        <v>1.0066308930000001</v>
      </c>
      <c r="N1425" s="11">
        <f t="shared" ca="1" si="419"/>
        <v>1.046336865</v>
      </c>
      <c r="O1425" s="17">
        <f t="shared" si="420"/>
        <v>0</v>
      </c>
      <c r="P1425" s="13">
        <f t="shared" ca="1" si="421"/>
        <v>0</v>
      </c>
      <c r="Q1425" s="20">
        <f t="shared" si="422"/>
        <v>0</v>
      </c>
      <c r="R1425" s="13">
        <f t="shared" si="428"/>
        <v>0</v>
      </c>
      <c r="S1425" s="4" t="str">
        <f t="shared" si="423"/>
        <v>A+J=</v>
      </c>
      <c r="T1425" s="34">
        <f t="shared" si="424"/>
        <v>45518</v>
      </c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42">
        <f t="shared" si="425"/>
        <v>45476</v>
      </c>
      <c r="B1426" s="72">
        <f t="shared" ca="1" si="411"/>
        <v>0</v>
      </c>
      <c r="C1426" s="6">
        <f t="shared" si="412"/>
        <v>0</v>
      </c>
      <c r="D1426" s="12">
        <f ca="1">IF(A1426&lt;$B$1,VLOOKUP(A1426,[1]DI!$A$4:$B$15000,2,FALSE),0)</f>
        <v>0.104</v>
      </c>
      <c r="E1426" s="13">
        <f t="shared" ca="1" si="413"/>
        <v>1.0003926999999999</v>
      </c>
      <c r="F1426" s="13">
        <f ca="1">(TRUNC(PRODUCT($E$12:$E1425),16))</f>
        <v>1.4067014668120501</v>
      </c>
      <c r="G1426" s="13">
        <f t="shared" ca="1" si="414"/>
        <v>1.3527892839371001</v>
      </c>
      <c r="H1426" s="13">
        <f t="shared" ca="1" si="415"/>
        <v>1.0398526100000001</v>
      </c>
      <c r="I1426" s="12">
        <f t="shared" si="426"/>
        <v>1.7500000000000002E-2</v>
      </c>
      <c r="J1426" s="34">
        <f t="shared" si="416"/>
        <v>45336</v>
      </c>
      <c r="K1426" s="2">
        <f t="shared" si="427"/>
        <v>97</v>
      </c>
      <c r="L1426" s="17">
        <f t="shared" si="417"/>
        <v>97</v>
      </c>
      <c r="M1426" s="11">
        <f t="shared" si="418"/>
        <v>1.0067001950000001</v>
      </c>
      <c r="N1426" s="11">
        <f t="shared" ca="1" si="419"/>
        <v>1.046819825</v>
      </c>
      <c r="O1426" s="17">
        <f t="shared" si="420"/>
        <v>0</v>
      </c>
      <c r="P1426" s="13">
        <f t="shared" ca="1" si="421"/>
        <v>0</v>
      </c>
      <c r="Q1426" s="20">
        <f t="shared" si="422"/>
        <v>0</v>
      </c>
      <c r="R1426" s="13">
        <f t="shared" si="428"/>
        <v>0</v>
      </c>
      <c r="S1426" s="4" t="str">
        <f t="shared" si="423"/>
        <v>A+J=</v>
      </c>
      <c r="T1426" s="34">
        <f t="shared" si="424"/>
        <v>45518</v>
      </c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42">
        <f t="shared" si="425"/>
        <v>45477</v>
      </c>
      <c r="B1427" s="72">
        <f t="shared" ca="1" si="411"/>
        <v>0</v>
      </c>
      <c r="C1427" s="6">
        <f t="shared" si="412"/>
        <v>0</v>
      </c>
      <c r="D1427" s="12">
        <f ca="1">IF(A1427&lt;$B$1,VLOOKUP(A1427,[1]DI!$A$4:$B$15000,2,FALSE),0)</f>
        <v>0.104</v>
      </c>
      <c r="E1427" s="13">
        <f t="shared" ca="1" si="413"/>
        <v>1.0003926999999999</v>
      </c>
      <c r="F1427" s="13">
        <f ca="1">(TRUNC(PRODUCT($E$12:$E1426),16))</f>
        <v>1.4072538784780599</v>
      </c>
      <c r="G1427" s="13">
        <f t="shared" ca="1" si="414"/>
        <v>1.3527892839371001</v>
      </c>
      <c r="H1427" s="13">
        <f t="shared" ca="1" si="415"/>
        <v>1.0402609599999999</v>
      </c>
      <c r="I1427" s="12">
        <f t="shared" si="426"/>
        <v>1.7500000000000002E-2</v>
      </c>
      <c r="J1427" s="34">
        <f t="shared" si="416"/>
        <v>45336</v>
      </c>
      <c r="K1427" s="2">
        <f t="shared" si="427"/>
        <v>98</v>
      </c>
      <c r="L1427" s="17">
        <f t="shared" si="417"/>
        <v>98</v>
      </c>
      <c r="M1427" s="11">
        <f t="shared" si="418"/>
        <v>1.0067695029999999</v>
      </c>
      <c r="N1427" s="11">
        <f t="shared" ca="1" si="419"/>
        <v>1.04730301</v>
      </c>
      <c r="O1427" s="17">
        <f t="shared" si="420"/>
        <v>0</v>
      </c>
      <c r="P1427" s="13">
        <f t="shared" ca="1" si="421"/>
        <v>0</v>
      </c>
      <c r="Q1427" s="20">
        <f t="shared" si="422"/>
        <v>0</v>
      </c>
      <c r="R1427" s="13">
        <f t="shared" si="428"/>
        <v>0</v>
      </c>
      <c r="S1427" s="4" t="str">
        <f t="shared" si="423"/>
        <v>A+J=</v>
      </c>
      <c r="T1427" s="34">
        <f t="shared" si="424"/>
        <v>45518</v>
      </c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42">
        <f t="shared" si="425"/>
        <v>45478</v>
      </c>
      <c r="B1428" s="72">
        <f t="shared" ca="1" si="411"/>
        <v>0</v>
      </c>
      <c r="C1428" s="6">
        <f t="shared" si="412"/>
        <v>0</v>
      </c>
      <c r="D1428" s="12">
        <f ca="1">IF(A1428&lt;$B$1,VLOOKUP(A1428,[1]DI!$A$4:$B$15000,2,FALSE),0)</f>
        <v>0.104</v>
      </c>
      <c r="E1428" s="13">
        <f t="shared" ca="1" si="413"/>
        <v>1.0003926999999999</v>
      </c>
      <c r="F1428" s="13">
        <f ca="1">(TRUNC(PRODUCT($E$12:$E1427),16))</f>
        <v>1.4078065070761401</v>
      </c>
      <c r="G1428" s="13">
        <f t="shared" ca="1" si="414"/>
        <v>1.3527892839371001</v>
      </c>
      <c r="H1428" s="13">
        <f t="shared" ca="1" si="415"/>
        <v>1.0406694700000001</v>
      </c>
      <c r="I1428" s="12">
        <f t="shared" si="426"/>
        <v>1.7500000000000002E-2</v>
      </c>
      <c r="J1428" s="34">
        <f t="shared" si="416"/>
        <v>45336</v>
      </c>
      <c r="K1428" s="2">
        <f t="shared" si="427"/>
        <v>99</v>
      </c>
      <c r="L1428" s="17">
        <f t="shared" si="417"/>
        <v>99</v>
      </c>
      <c r="M1428" s="11">
        <f t="shared" si="418"/>
        <v>1.0068388150000001</v>
      </c>
      <c r="N1428" s="11">
        <f t="shared" ca="1" si="419"/>
        <v>1.0477864160000001</v>
      </c>
      <c r="O1428" s="17">
        <f t="shared" si="420"/>
        <v>0</v>
      </c>
      <c r="P1428" s="13">
        <f t="shared" ca="1" si="421"/>
        <v>0</v>
      </c>
      <c r="Q1428" s="20">
        <f t="shared" si="422"/>
        <v>0</v>
      </c>
      <c r="R1428" s="13">
        <f t="shared" si="428"/>
        <v>0</v>
      </c>
      <c r="S1428" s="4" t="str">
        <f t="shared" si="423"/>
        <v>A+J=</v>
      </c>
      <c r="T1428" s="34">
        <f t="shared" si="424"/>
        <v>45518</v>
      </c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42">
        <f t="shared" si="425"/>
        <v>45479</v>
      </c>
      <c r="B1429" s="72">
        <f t="shared" ca="1" si="411"/>
        <v>0</v>
      </c>
      <c r="C1429" s="6">
        <f t="shared" si="412"/>
        <v>0</v>
      </c>
      <c r="D1429" s="12">
        <f ca="1">IF(A1429&lt;$B$1,VLOOKUP(A1429,[1]DI!$A$4:$B$15000,2,FALSE),0)</f>
        <v>0</v>
      </c>
      <c r="E1429" s="13">
        <f t="shared" ca="1" si="413"/>
        <v>1</v>
      </c>
      <c r="F1429" s="13">
        <f ca="1">(TRUNC(PRODUCT($E$12:$E1428),16))</f>
        <v>1.4083593526914699</v>
      </c>
      <c r="G1429" s="13">
        <f t="shared" ca="1" si="414"/>
        <v>1.3527892839371001</v>
      </c>
      <c r="H1429" s="13">
        <f t="shared" ca="1" si="415"/>
        <v>1.04107814</v>
      </c>
      <c r="I1429" s="12">
        <f t="shared" si="426"/>
        <v>1.7500000000000002E-2</v>
      </c>
      <c r="J1429" s="34">
        <f t="shared" si="416"/>
        <v>45336</v>
      </c>
      <c r="K1429" s="2">
        <f t="shared" si="427"/>
        <v>99</v>
      </c>
      <c r="L1429" s="17">
        <f t="shared" si="417"/>
        <v>100</v>
      </c>
      <c r="M1429" s="11">
        <f t="shared" si="418"/>
        <v>1.006908132</v>
      </c>
      <c r="N1429" s="11">
        <f t="shared" ca="1" si="419"/>
        <v>1.048270045</v>
      </c>
      <c r="O1429" s="17">
        <f t="shared" si="420"/>
        <v>0</v>
      </c>
      <c r="P1429" s="13">
        <f t="shared" ca="1" si="421"/>
        <v>0</v>
      </c>
      <c r="Q1429" s="20">
        <f t="shared" si="422"/>
        <v>0</v>
      </c>
      <c r="R1429" s="13">
        <f t="shared" si="428"/>
        <v>0</v>
      </c>
      <c r="S1429" s="4" t="str">
        <f t="shared" si="423"/>
        <v>A+J=</v>
      </c>
      <c r="T1429" s="34">
        <f t="shared" si="424"/>
        <v>45518</v>
      </c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42">
        <f t="shared" si="425"/>
        <v>45480</v>
      </c>
      <c r="B1430" s="72">
        <f t="shared" ca="1" si="411"/>
        <v>0</v>
      </c>
      <c r="C1430" s="6">
        <f t="shared" si="412"/>
        <v>0</v>
      </c>
      <c r="D1430" s="12">
        <f ca="1">IF(A1430&lt;$B$1,VLOOKUP(A1430,[1]DI!$A$4:$B$15000,2,FALSE),0)</f>
        <v>0</v>
      </c>
      <c r="E1430" s="13">
        <f t="shared" ca="1" si="413"/>
        <v>1</v>
      </c>
      <c r="F1430" s="13">
        <f ca="1">(TRUNC(PRODUCT($E$12:$E1429),16))</f>
        <v>1.4083593526914699</v>
      </c>
      <c r="G1430" s="13">
        <f t="shared" ca="1" si="414"/>
        <v>1.3527892839371001</v>
      </c>
      <c r="H1430" s="13">
        <f t="shared" ca="1" si="415"/>
        <v>1.04107814</v>
      </c>
      <c r="I1430" s="12">
        <f t="shared" si="426"/>
        <v>1.7500000000000002E-2</v>
      </c>
      <c r="J1430" s="34">
        <f t="shared" si="416"/>
        <v>45336</v>
      </c>
      <c r="K1430" s="2">
        <f t="shared" si="427"/>
        <v>99</v>
      </c>
      <c r="L1430" s="17">
        <f t="shared" si="417"/>
        <v>100</v>
      </c>
      <c r="M1430" s="11">
        <f t="shared" si="418"/>
        <v>1.006908132</v>
      </c>
      <c r="N1430" s="11">
        <f t="shared" ca="1" si="419"/>
        <v>1.048270045</v>
      </c>
      <c r="O1430" s="17">
        <f t="shared" si="420"/>
        <v>0</v>
      </c>
      <c r="P1430" s="13">
        <f t="shared" ca="1" si="421"/>
        <v>0</v>
      </c>
      <c r="Q1430" s="20">
        <f t="shared" si="422"/>
        <v>0</v>
      </c>
      <c r="R1430" s="13">
        <f t="shared" si="428"/>
        <v>0</v>
      </c>
      <c r="S1430" s="4" t="str">
        <f t="shared" si="423"/>
        <v>A+J=</v>
      </c>
      <c r="T1430" s="34">
        <f t="shared" si="424"/>
        <v>45518</v>
      </c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42">
        <f t="shared" si="425"/>
        <v>45481</v>
      </c>
      <c r="B1431" s="72">
        <f t="shared" ca="1" si="411"/>
        <v>0</v>
      </c>
      <c r="C1431" s="6">
        <f t="shared" si="412"/>
        <v>0</v>
      </c>
      <c r="D1431" s="12">
        <f ca="1">IF(A1431&lt;$B$1,VLOOKUP(A1431,[1]DI!$A$4:$B$15000,2,FALSE),0)</f>
        <v>0.104</v>
      </c>
      <c r="E1431" s="13">
        <f t="shared" ca="1" si="413"/>
        <v>1.0003926999999999</v>
      </c>
      <c r="F1431" s="13">
        <f ca="1">(TRUNC(PRODUCT($E$12:$E1430),16))</f>
        <v>1.4083593526914699</v>
      </c>
      <c r="G1431" s="13">
        <f t="shared" ca="1" si="414"/>
        <v>1.3527892839371001</v>
      </c>
      <c r="H1431" s="13">
        <f t="shared" ca="1" si="415"/>
        <v>1.04107814</v>
      </c>
      <c r="I1431" s="12">
        <f t="shared" si="426"/>
        <v>1.7500000000000002E-2</v>
      </c>
      <c r="J1431" s="34">
        <f t="shared" si="416"/>
        <v>45336</v>
      </c>
      <c r="K1431" s="2">
        <f t="shared" si="427"/>
        <v>100</v>
      </c>
      <c r="L1431" s="17">
        <f t="shared" si="417"/>
        <v>100</v>
      </c>
      <c r="M1431" s="11">
        <f t="shared" si="418"/>
        <v>1.006908132</v>
      </c>
      <c r="N1431" s="11">
        <f t="shared" ca="1" si="419"/>
        <v>1.048270045</v>
      </c>
      <c r="O1431" s="17">
        <f t="shared" si="420"/>
        <v>0</v>
      </c>
      <c r="P1431" s="13">
        <f t="shared" ca="1" si="421"/>
        <v>0</v>
      </c>
      <c r="Q1431" s="20">
        <f t="shared" si="422"/>
        <v>0</v>
      </c>
      <c r="R1431" s="13">
        <f t="shared" si="428"/>
        <v>0</v>
      </c>
      <c r="S1431" s="4" t="str">
        <f t="shared" si="423"/>
        <v>A+J=</v>
      </c>
      <c r="T1431" s="34">
        <f t="shared" si="424"/>
        <v>45518</v>
      </c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42">
        <f t="shared" si="425"/>
        <v>45482</v>
      </c>
      <c r="B1432" s="72">
        <f t="shared" ca="1" si="411"/>
        <v>0</v>
      </c>
      <c r="C1432" s="6">
        <f t="shared" si="412"/>
        <v>0</v>
      </c>
      <c r="D1432" s="12">
        <f ca="1">IF(A1432&lt;$B$1,VLOOKUP(A1432,[1]DI!$A$4:$B$15000,2,FALSE),0)</f>
        <v>0.104</v>
      </c>
      <c r="E1432" s="13">
        <f t="shared" ca="1" si="413"/>
        <v>1.0003926999999999</v>
      </c>
      <c r="F1432" s="13">
        <f ca="1">(TRUNC(PRODUCT($E$12:$E1431),16))</f>
        <v>1.40891241540927</v>
      </c>
      <c r="G1432" s="13">
        <f t="shared" ca="1" si="414"/>
        <v>1.3527892839371001</v>
      </c>
      <c r="H1432" s="13">
        <f t="shared" ca="1" si="415"/>
        <v>1.04148697</v>
      </c>
      <c r="I1432" s="12">
        <f t="shared" si="426"/>
        <v>1.7500000000000002E-2</v>
      </c>
      <c r="J1432" s="34">
        <f t="shared" si="416"/>
        <v>45336</v>
      </c>
      <c r="K1432" s="2">
        <f t="shared" si="427"/>
        <v>101</v>
      </c>
      <c r="L1432" s="17">
        <f t="shared" si="417"/>
        <v>101</v>
      </c>
      <c r="M1432" s="11">
        <f t="shared" si="418"/>
        <v>1.006977454</v>
      </c>
      <c r="N1432" s="11">
        <f t="shared" ca="1" si="419"/>
        <v>1.0487538970000001</v>
      </c>
      <c r="O1432" s="17">
        <f t="shared" si="420"/>
        <v>0</v>
      </c>
      <c r="P1432" s="13">
        <f t="shared" ca="1" si="421"/>
        <v>0</v>
      </c>
      <c r="Q1432" s="20">
        <f t="shared" si="422"/>
        <v>0</v>
      </c>
      <c r="R1432" s="13">
        <f t="shared" si="428"/>
        <v>0</v>
      </c>
      <c r="S1432" s="4" t="str">
        <f t="shared" si="423"/>
        <v>A+J=</v>
      </c>
      <c r="T1432" s="34">
        <f t="shared" si="424"/>
        <v>45518</v>
      </c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42">
        <f t="shared" si="425"/>
        <v>45483</v>
      </c>
      <c r="B1433" s="72">
        <f t="shared" ca="1" si="411"/>
        <v>0</v>
      </c>
      <c r="C1433" s="6">
        <f t="shared" si="412"/>
        <v>0</v>
      </c>
      <c r="D1433" s="12">
        <f ca="1">IF(A1433&lt;$B$1,VLOOKUP(A1433,[1]DI!$A$4:$B$15000,2,FALSE),0)</f>
        <v>0.104</v>
      </c>
      <c r="E1433" s="13">
        <f t="shared" ca="1" si="413"/>
        <v>1.0003926999999999</v>
      </c>
      <c r="F1433" s="13">
        <f ca="1">(TRUNC(PRODUCT($E$12:$E1432),16))</f>
        <v>1.4094656953147999</v>
      </c>
      <c r="G1433" s="13">
        <f t="shared" ca="1" si="414"/>
        <v>1.3527892839371001</v>
      </c>
      <c r="H1433" s="13">
        <f t="shared" ca="1" si="415"/>
        <v>1.04189596</v>
      </c>
      <c r="I1433" s="12">
        <f t="shared" si="426"/>
        <v>1.7500000000000002E-2</v>
      </c>
      <c r="J1433" s="34">
        <f t="shared" si="416"/>
        <v>45336</v>
      </c>
      <c r="K1433" s="2">
        <f t="shared" si="427"/>
        <v>102</v>
      </c>
      <c r="L1433" s="17">
        <f t="shared" si="417"/>
        <v>102</v>
      </c>
      <c r="M1433" s="11">
        <f t="shared" si="418"/>
        <v>1.00704678</v>
      </c>
      <c r="N1433" s="11">
        <f t="shared" ca="1" si="419"/>
        <v>1.049237972</v>
      </c>
      <c r="O1433" s="17">
        <f t="shared" si="420"/>
        <v>0</v>
      </c>
      <c r="P1433" s="13">
        <f t="shared" ca="1" si="421"/>
        <v>0</v>
      </c>
      <c r="Q1433" s="20">
        <f t="shared" si="422"/>
        <v>0</v>
      </c>
      <c r="R1433" s="13">
        <f t="shared" si="428"/>
        <v>0</v>
      </c>
      <c r="S1433" s="4" t="str">
        <f t="shared" si="423"/>
        <v>A+J=</v>
      </c>
      <c r="T1433" s="34">
        <f t="shared" si="424"/>
        <v>45518</v>
      </c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42">
        <f t="shared" si="425"/>
        <v>45484</v>
      </c>
      <c r="B1434" s="72">
        <f t="shared" ca="1" si="411"/>
        <v>0</v>
      </c>
      <c r="C1434" s="6">
        <f t="shared" si="412"/>
        <v>0</v>
      </c>
      <c r="D1434" s="12">
        <f ca="1">IF(A1434&lt;$B$1,VLOOKUP(A1434,[1]DI!$A$4:$B$15000,2,FALSE),0)</f>
        <v>0.104</v>
      </c>
      <c r="E1434" s="13">
        <f t="shared" ca="1" si="413"/>
        <v>1.0003926999999999</v>
      </c>
      <c r="F1434" s="13">
        <f ca="1">(TRUNC(PRODUCT($E$12:$E1433),16))</f>
        <v>1.4100191924933501</v>
      </c>
      <c r="G1434" s="13">
        <f t="shared" ca="1" si="414"/>
        <v>1.3527892839371001</v>
      </c>
      <c r="H1434" s="13">
        <f t="shared" ca="1" si="415"/>
        <v>1.04230512</v>
      </c>
      <c r="I1434" s="12">
        <f t="shared" si="426"/>
        <v>1.7500000000000002E-2</v>
      </c>
      <c r="J1434" s="34">
        <f t="shared" si="416"/>
        <v>45336</v>
      </c>
      <c r="K1434" s="2">
        <f t="shared" si="427"/>
        <v>103</v>
      </c>
      <c r="L1434" s="17">
        <f t="shared" si="417"/>
        <v>103</v>
      </c>
      <c r="M1434" s="11">
        <f t="shared" si="418"/>
        <v>1.0071161120000001</v>
      </c>
      <c r="N1434" s="11">
        <f t="shared" ca="1" si="419"/>
        <v>1.0497222799999999</v>
      </c>
      <c r="O1434" s="17">
        <f t="shared" si="420"/>
        <v>0</v>
      </c>
      <c r="P1434" s="13">
        <f t="shared" ca="1" si="421"/>
        <v>0</v>
      </c>
      <c r="Q1434" s="20">
        <f t="shared" si="422"/>
        <v>0</v>
      </c>
      <c r="R1434" s="13">
        <f t="shared" si="428"/>
        <v>0</v>
      </c>
      <c r="S1434" s="4" t="str">
        <f t="shared" si="423"/>
        <v>A+J=</v>
      </c>
      <c r="T1434" s="34">
        <f t="shared" si="424"/>
        <v>45518</v>
      </c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42">
        <f t="shared" si="425"/>
        <v>45485</v>
      </c>
      <c r="B1435" s="72">
        <f t="shared" ca="1" si="411"/>
        <v>0</v>
      </c>
      <c r="C1435" s="6">
        <f t="shared" si="412"/>
        <v>0</v>
      </c>
      <c r="D1435" s="12">
        <f ca="1">IF(A1435&lt;$B$1,VLOOKUP(A1435,[1]DI!$A$4:$B$15000,2,FALSE),0)</f>
        <v>0.104</v>
      </c>
      <c r="E1435" s="13">
        <f t="shared" ca="1" si="413"/>
        <v>1.0003926999999999</v>
      </c>
      <c r="F1435" s="13">
        <f ca="1">(TRUNC(PRODUCT($E$12:$E1434),16))</f>
        <v>1.41057290703025</v>
      </c>
      <c r="G1435" s="13">
        <f t="shared" ca="1" si="414"/>
        <v>1.3527892839371001</v>
      </c>
      <c r="H1435" s="13">
        <f t="shared" ca="1" si="415"/>
        <v>1.04271443</v>
      </c>
      <c r="I1435" s="12">
        <f t="shared" si="426"/>
        <v>1.7500000000000002E-2</v>
      </c>
      <c r="J1435" s="34">
        <f t="shared" si="416"/>
        <v>45336</v>
      </c>
      <c r="K1435" s="2">
        <f t="shared" si="427"/>
        <v>104</v>
      </c>
      <c r="L1435" s="17">
        <f t="shared" si="417"/>
        <v>104</v>
      </c>
      <c r="M1435" s="11">
        <f t="shared" si="418"/>
        <v>1.007185448</v>
      </c>
      <c r="N1435" s="11">
        <f t="shared" ca="1" si="419"/>
        <v>1.0502068</v>
      </c>
      <c r="O1435" s="17">
        <f t="shared" si="420"/>
        <v>0</v>
      </c>
      <c r="P1435" s="13">
        <f t="shared" ca="1" si="421"/>
        <v>0</v>
      </c>
      <c r="Q1435" s="20">
        <f t="shared" si="422"/>
        <v>0</v>
      </c>
      <c r="R1435" s="13">
        <f t="shared" si="428"/>
        <v>0</v>
      </c>
      <c r="S1435" s="4" t="str">
        <f t="shared" si="423"/>
        <v>A+J=</v>
      </c>
      <c r="T1435" s="34">
        <f t="shared" si="424"/>
        <v>45518</v>
      </c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42">
        <f t="shared" si="425"/>
        <v>45486</v>
      </c>
      <c r="B1436" s="72">
        <f t="shared" ca="1" si="411"/>
        <v>0</v>
      </c>
      <c r="C1436" s="6">
        <f t="shared" si="412"/>
        <v>0</v>
      </c>
      <c r="D1436" s="12">
        <f ca="1">IF(A1436&lt;$B$1,VLOOKUP(A1436,[1]DI!$A$4:$B$15000,2,FALSE),0)</f>
        <v>0</v>
      </c>
      <c r="E1436" s="13">
        <f t="shared" ca="1" si="413"/>
        <v>1</v>
      </c>
      <c r="F1436" s="13">
        <f ca="1">(TRUNC(PRODUCT($E$12:$E1435),16))</f>
        <v>1.41112683901084</v>
      </c>
      <c r="G1436" s="13">
        <f t="shared" ca="1" si="414"/>
        <v>1.3527892839371001</v>
      </c>
      <c r="H1436" s="13">
        <f t="shared" ca="1" si="415"/>
        <v>1.0431239000000001</v>
      </c>
      <c r="I1436" s="12">
        <f t="shared" si="426"/>
        <v>1.7500000000000002E-2</v>
      </c>
      <c r="J1436" s="34">
        <f t="shared" si="416"/>
        <v>45336</v>
      </c>
      <c r="K1436" s="2">
        <f t="shared" si="427"/>
        <v>104</v>
      </c>
      <c r="L1436" s="17">
        <f t="shared" si="417"/>
        <v>105</v>
      </c>
      <c r="M1436" s="11">
        <f t="shared" si="418"/>
        <v>1.0072547890000001</v>
      </c>
      <c r="N1436" s="11">
        <f t="shared" ca="1" si="419"/>
        <v>1.050691544</v>
      </c>
      <c r="O1436" s="17">
        <f t="shared" si="420"/>
        <v>0</v>
      </c>
      <c r="P1436" s="13">
        <f t="shared" ca="1" si="421"/>
        <v>0</v>
      </c>
      <c r="Q1436" s="20">
        <f t="shared" si="422"/>
        <v>0</v>
      </c>
      <c r="R1436" s="13">
        <f t="shared" si="428"/>
        <v>0</v>
      </c>
      <c r="S1436" s="4" t="str">
        <f t="shared" si="423"/>
        <v>A+J=</v>
      </c>
      <c r="T1436" s="34">
        <f t="shared" si="424"/>
        <v>45518</v>
      </c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42">
        <f t="shared" si="425"/>
        <v>45487</v>
      </c>
      <c r="B1437" s="72">
        <f t="shared" ca="1" si="411"/>
        <v>0</v>
      </c>
      <c r="C1437" s="6">
        <f t="shared" si="412"/>
        <v>0</v>
      </c>
      <c r="D1437" s="12">
        <f ca="1">IF(A1437&lt;$B$1,VLOOKUP(A1437,[1]DI!$A$4:$B$15000,2,FALSE),0)</f>
        <v>0</v>
      </c>
      <c r="E1437" s="13">
        <f t="shared" ca="1" si="413"/>
        <v>1</v>
      </c>
      <c r="F1437" s="13">
        <f ca="1">(TRUNC(PRODUCT($E$12:$E1436),16))</f>
        <v>1.41112683901084</v>
      </c>
      <c r="G1437" s="13">
        <f t="shared" ca="1" si="414"/>
        <v>1.3527892839371001</v>
      </c>
      <c r="H1437" s="13">
        <f t="shared" ca="1" si="415"/>
        <v>1.0431239000000001</v>
      </c>
      <c r="I1437" s="12">
        <f t="shared" si="426"/>
        <v>1.7500000000000002E-2</v>
      </c>
      <c r="J1437" s="34">
        <f t="shared" si="416"/>
        <v>45336</v>
      </c>
      <c r="K1437" s="2">
        <f t="shared" si="427"/>
        <v>104</v>
      </c>
      <c r="L1437" s="17">
        <f t="shared" si="417"/>
        <v>105</v>
      </c>
      <c r="M1437" s="11">
        <f t="shared" si="418"/>
        <v>1.0072547890000001</v>
      </c>
      <c r="N1437" s="11">
        <f t="shared" ca="1" si="419"/>
        <v>1.050691544</v>
      </c>
      <c r="O1437" s="17">
        <f t="shared" si="420"/>
        <v>0</v>
      </c>
      <c r="P1437" s="13">
        <f t="shared" ca="1" si="421"/>
        <v>0</v>
      </c>
      <c r="Q1437" s="20">
        <f t="shared" si="422"/>
        <v>0</v>
      </c>
      <c r="R1437" s="13">
        <f t="shared" si="428"/>
        <v>0</v>
      </c>
      <c r="S1437" s="4" t="str">
        <f t="shared" si="423"/>
        <v>A+J=</v>
      </c>
      <c r="T1437" s="34">
        <f t="shared" si="424"/>
        <v>45518</v>
      </c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42">
        <f t="shared" si="425"/>
        <v>45488</v>
      </c>
      <c r="B1438" s="72">
        <f t="shared" ca="1" si="411"/>
        <v>0</v>
      </c>
      <c r="C1438" s="6">
        <f t="shared" si="412"/>
        <v>0</v>
      </c>
      <c r="D1438" s="12">
        <f ca="1">IF(A1438&lt;$B$1,VLOOKUP(A1438,[1]DI!$A$4:$B$15000,2,FALSE),0)</f>
        <v>0.104</v>
      </c>
      <c r="E1438" s="13">
        <f t="shared" ca="1" si="413"/>
        <v>1.0003926999999999</v>
      </c>
      <c r="F1438" s="13">
        <f ca="1">(TRUNC(PRODUCT($E$12:$E1437),16))</f>
        <v>1.41112683901084</v>
      </c>
      <c r="G1438" s="13">
        <f t="shared" ca="1" si="414"/>
        <v>1.3527892839371001</v>
      </c>
      <c r="H1438" s="13">
        <f t="shared" ca="1" si="415"/>
        <v>1.0431239000000001</v>
      </c>
      <c r="I1438" s="12">
        <f t="shared" si="426"/>
        <v>1.7500000000000002E-2</v>
      </c>
      <c r="J1438" s="34">
        <f t="shared" si="416"/>
        <v>45336</v>
      </c>
      <c r="K1438" s="2">
        <f t="shared" si="427"/>
        <v>105</v>
      </c>
      <c r="L1438" s="17">
        <f t="shared" si="417"/>
        <v>105</v>
      </c>
      <c r="M1438" s="11">
        <f t="shared" si="418"/>
        <v>1.0072547890000001</v>
      </c>
      <c r="N1438" s="11">
        <f t="shared" ca="1" si="419"/>
        <v>1.050691544</v>
      </c>
      <c r="O1438" s="17">
        <f t="shared" si="420"/>
        <v>0</v>
      </c>
      <c r="P1438" s="13">
        <f t="shared" ca="1" si="421"/>
        <v>0</v>
      </c>
      <c r="Q1438" s="20">
        <f t="shared" si="422"/>
        <v>0</v>
      </c>
      <c r="R1438" s="13">
        <f t="shared" si="428"/>
        <v>0</v>
      </c>
      <c r="S1438" s="4" t="str">
        <f t="shared" si="423"/>
        <v>A+J=</v>
      </c>
      <c r="T1438" s="34">
        <f t="shared" si="424"/>
        <v>45518</v>
      </c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42">
        <f t="shared" si="425"/>
        <v>45489</v>
      </c>
      <c r="B1439" s="72">
        <f t="shared" ca="1" si="411"/>
        <v>0</v>
      </c>
      <c r="C1439" s="6">
        <f t="shared" si="412"/>
        <v>0</v>
      </c>
      <c r="D1439" s="12">
        <f ca="1">IF(A1439&lt;$B$1,VLOOKUP(A1439,[1]DI!$A$4:$B$15000,2,FALSE),0)</f>
        <v>0.104</v>
      </c>
      <c r="E1439" s="13">
        <f t="shared" ca="1" si="413"/>
        <v>1.0003926999999999</v>
      </c>
      <c r="F1439" s="13">
        <f ca="1">(TRUNC(PRODUCT($E$12:$E1438),16))</f>
        <v>1.4116809885205199</v>
      </c>
      <c r="G1439" s="13">
        <f t="shared" ca="1" si="414"/>
        <v>1.3527892839371001</v>
      </c>
      <c r="H1439" s="13">
        <f t="shared" ca="1" si="415"/>
        <v>1.0435335400000001</v>
      </c>
      <c r="I1439" s="12">
        <f t="shared" si="426"/>
        <v>1.7500000000000002E-2</v>
      </c>
      <c r="J1439" s="34">
        <f t="shared" si="416"/>
        <v>45336</v>
      </c>
      <c r="K1439" s="2">
        <f t="shared" si="427"/>
        <v>106</v>
      </c>
      <c r="L1439" s="17">
        <f t="shared" si="417"/>
        <v>106</v>
      </c>
      <c r="M1439" s="11">
        <f t="shared" si="418"/>
        <v>1.0073241340000001</v>
      </c>
      <c r="N1439" s="11">
        <f t="shared" ca="1" si="419"/>
        <v>1.051176519</v>
      </c>
      <c r="O1439" s="17">
        <f t="shared" si="420"/>
        <v>0</v>
      </c>
      <c r="P1439" s="13">
        <f t="shared" ca="1" si="421"/>
        <v>0</v>
      </c>
      <c r="Q1439" s="20">
        <f t="shared" si="422"/>
        <v>0</v>
      </c>
      <c r="R1439" s="13">
        <f t="shared" si="428"/>
        <v>0</v>
      </c>
      <c r="S1439" s="4" t="str">
        <f t="shared" si="423"/>
        <v>A+J=</v>
      </c>
      <c r="T1439" s="34">
        <f t="shared" si="424"/>
        <v>45518</v>
      </c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42">
        <f t="shared" si="425"/>
        <v>45490</v>
      </c>
      <c r="B1440" s="72">
        <f t="shared" ca="1" si="411"/>
        <v>0</v>
      </c>
      <c r="C1440" s="6">
        <f t="shared" si="412"/>
        <v>0</v>
      </c>
      <c r="D1440" s="12">
        <f ca="1">IF(A1440&lt;$B$1,VLOOKUP(A1440,[1]DI!$A$4:$B$15000,2,FALSE),0)</f>
        <v>0.104</v>
      </c>
      <c r="E1440" s="13">
        <f t="shared" ca="1" si="413"/>
        <v>1.0003926999999999</v>
      </c>
      <c r="F1440" s="13">
        <f ca="1">(TRUNC(PRODUCT($E$12:$E1439),16))</f>
        <v>1.41223535564471</v>
      </c>
      <c r="G1440" s="13">
        <f t="shared" ca="1" si="414"/>
        <v>1.3527892839371001</v>
      </c>
      <c r="H1440" s="13">
        <f t="shared" ca="1" si="415"/>
        <v>1.0439433300000001</v>
      </c>
      <c r="I1440" s="12">
        <f t="shared" si="426"/>
        <v>1.7500000000000002E-2</v>
      </c>
      <c r="J1440" s="34">
        <f t="shared" si="416"/>
        <v>45336</v>
      </c>
      <c r="K1440" s="2">
        <f t="shared" si="427"/>
        <v>107</v>
      </c>
      <c r="L1440" s="17">
        <f t="shared" si="417"/>
        <v>107</v>
      </c>
      <c r="M1440" s="11">
        <f t="shared" si="418"/>
        <v>1.0073934849999999</v>
      </c>
      <c r="N1440" s="11">
        <f t="shared" ca="1" si="419"/>
        <v>1.051661709</v>
      </c>
      <c r="O1440" s="17">
        <f t="shared" si="420"/>
        <v>0</v>
      </c>
      <c r="P1440" s="13">
        <f t="shared" ca="1" si="421"/>
        <v>0</v>
      </c>
      <c r="Q1440" s="20">
        <f t="shared" si="422"/>
        <v>0</v>
      </c>
      <c r="R1440" s="13">
        <f t="shared" si="428"/>
        <v>0</v>
      </c>
      <c r="S1440" s="4" t="str">
        <f t="shared" si="423"/>
        <v>A+J=</v>
      </c>
      <c r="T1440" s="34">
        <f t="shared" si="424"/>
        <v>45518</v>
      </c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42">
        <f t="shared" si="425"/>
        <v>45491</v>
      </c>
      <c r="B1441" s="72">
        <f t="shared" ca="1" si="411"/>
        <v>0</v>
      </c>
      <c r="C1441" s="6">
        <f t="shared" si="412"/>
        <v>0</v>
      </c>
      <c r="D1441" s="12">
        <f ca="1">IF(A1441&lt;$B$1,VLOOKUP(A1441,[1]DI!$A$4:$B$15000,2,FALSE),0)</f>
        <v>0.104</v>
      </c>
      <c r="E1441" s="13">
        <f t="shared" ca="1" si="413"/>
        <v>1.0003926999999999</v>
      </c>
      <c r="F1441" s="13">
        <f ca="1">(TRUNC(PRODUCT($E$12:$E1440),16))</f>
        <v>1.41278994046887</v>
      </c>
      <c r="G1441" s="13">
        <f t="shared" ca="1" si="414"/>
        <v>1.3527892839371001</v>
      </c>
      <c r="H1441" s="13">
        <f t="shared" ca="1" si="415"/>
        <v>1.0443532900000001</v>
      </c>
      <c r="I1441" s="12">
        <f t="shared" si="426"/>
        <v>1.7500000000000002E-2</v>
      </c>
      <c r="J1441" s="34">
        <f t="shared" si="416"/>
        <v>45336</v>
      </c>
      <c r="K1441" s="2">
        <f t="shared" si="427"/>
        <v>108</v>
      </c>
      <c r="L1441" s="17">
        <f t="shared" si="417"/>
        <v>108</v>
      </c>
      <c r="M1441" s="11">
        <f t="shared" si="418"/>
        <v>1.0074628400000001</v>
      </c>
      <c r="N1441" s="11">
        <f t="shared" ca="1" si="419"/>
        <v>1.052147132</v>
      </c>
      <c r="O1441" s="17">
        <f t="shared" si="420"/>
        <v>0</v>
      </c>
      <c r="P1441" s="13">
        <f t="shared" ca="1" si="421"/>
        <v>0</v>
      </c>
      <c r="Q1441" s="20">
        <f t="shared" si="422"/>
        <v>0</v>
      </c>
      <c r="R1441" s="13">
        <f t="shared" si="428"/>
        <v>0</v>
      </c>
      <c r="S1441" s="4" t="str">
        <f t="shared" si="423"/>
        <v>A+J=</v>
      </c>
      <c r="T1441" s="34">
        <f t="shared" si="424"/>
        <v>45518</v>
      </c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42">
        <f t="shared" si="425"/>
        <v>45492</v>
      </c>
      <c r="B1442" s="72">
        <f t="shared" ca="1" si="411"/>
        <v>0</v>
      </c>
      <c r="C1442" s="6">
        <f t="shared" si="412"/>
        <v>0</v>
      </c>
      <c r="D1442" s="12">
        <f ca="1">IF(A1442&lt;$B$1,VLOOKUP(A1442,[1]DI!$A$4:$B$15000,2,FALSE),0)</f>
        <v>0.104</v>
      </c>
      <c r="E1442" s="13">
        <f t="shared" ca="1" si="413"/>
        <v>1.0003926999999999</v>
      </c>
      <c r="F1442" s="13">
        <f ca="1">(TRUNC(PRODUCT($E$12:$E1441),16))</f>
        <v>1.41334474307849</v>
      </c>
      <c r="G1442" s="13">
        <f t="shared" ca="1" si="414"/>
        <v>1.3527892839371001</v>
      </c>
      <c r="H1442" s="13">
        <f t="shared" ca="1" si="415"/>
        <v>1.0447634100000001</v>
      </c>
      <c r="I1442" s="12">
        <f t="shared" si="426"/>
        <v>1.7500000000000002E-2</v>
      </c>
      <c r="J1442" s="34">
        <f t="shared" si="416"/>
        <v>45336</v>
      </c>
      <c r="K1442" s="2">
        <f t="shared" si="427"/>
        <v>109</v>
      </c>
      <c r="L1442" s="17">
        <f t="shared" si="417"/>
        <v>109</v>
      </c>
      <c r="M1442" s="11">
        <f t="shared" si="418"/>
        <v>1.0075322</v>
      </c>
      <c r="N1442" s="11">
        <f t="shared" ca="1" si="419"/>
        <v>1.0526327769999999</v>
      </c>
      <c r="O1442" s="17">
        <f t="shared" si="420"/>
        <v>0</v>
      </c>
      <c r="P1442" s="13">
        <f t="shared" ca="1" si="421"/>
        <v>0</v>
      </c>
      <c r="Q1442" s="20">
        <f t="shared" si="422"/>
        <v>0</v>
      </c>
      <c r="R1442" s="13">
        <f t="shared" si="428"/>
        <v>0</v>
      </c>
      <c r="S1442" s="4" t="str">
        <f t="shared" si="423"/>
        <v>A+J=</v>
      </c>
      <c r="T1442" s="34">
        <f t="shared" si="424"/>
        <v>45518</v>
      </c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42">
        <f t="shared" si="425"/>
        <v>45493</v>
      </c>
      <c r="B1443" s="72">
        <f t="shared" ca="1" si="411"/>
        <v>0</v>
      </c>
      <c r="C1443" s="6">
        <f t="shared" si="412"/>
        <v>0</v>
      </c>
      <c r="D1443" s="12">
        <f ca="1">IF(A1443&lt;$B$1,VLOOKUP(A1443,[1]DI!$A$4:$B$15000,2,FALSE),0)</f>
        <v>0</v>
      </c>
      <c r="E1443" s="13">
        <f t="shared" ca="1" si="413"/>
        <v>1</v>
      </c>
      <c r="F1443" s="13">
        <f ca="1">(TRUNC(PRODUCT($E$12:$E1442),16))</f>
        <v>1.4138997635591</v>
      </c>
      <c r="G1443" s="13">
        <f t="shared" ca="1" si="414"/>
        <v>1.3527892839371001</v>
      </c>
      <c r="H1443" s="13">
        <f t="shared" ca="1" si="415"/>
        <v>1.0451736899999999</v>
      </c>
      <c r="I1443" s="12">
        <f t="shared" si="426"/>
        <v>1.7500000000000002E-2</v>
      </c>
      <c r="J1443" s="34">
        <f t="shared" si="416"/>
        <v>45336</v>
      </c>
      <c r="K1443" s="2">
        <f t="shared" si="427"/>
        <v>109</v>
      </c>
      <c r="L1443" s="17">
        <f t="shared" si="417"/>
        <v>110</v>
      </c>
      <c r="M1443" s="11">
        <f t="shared" si="418"/>
        <v>1.0076015650000001</v>
      </c>
      <c r="N1443" s="11">
        <f t="shared" ca="1" si="419"/>
        <v>1.0531186459999999</v>
      </c>
      <c r="O1443" s="17">
        <f t="shared" si="420"/>
        <v>0</v>
      </c>
      <c r="P1443" s="13">
        <f t="shared" ca="1" si="421"/>
        <v>0</v>
      </c>
      <c r="Q1443" s="20">
        <f t="shared" si="422"/>
        <v>0</v>
      </c>
      <c r="R1443" s="13">
        <f t="shared" si="428"/>
        <v>0</v>
      </c>
      <c r="S1443" s="4" t="str">
        <f t="shared" si="423"/>
        <v>A+J=</v>
      </c>
      <c r="T1443" s="34">
        <f t="shared" si="424"/>
        <v>45518</v>
      </c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42">
        <f t="shared" si="425"/>
        <v>45494</v>
      </c>
      <c r="B1444" s="72">
        <f t="shared" ca="1" si="411"/>
        <v>0</v>
      </c>
      <c r="C1444" s="6">
        <f t="shared" si="412"/>
        <v>0</v>
      </c>
      <c r="D1444" s="12">
        <f ca="1">IF(A1444&lt;$B$1,VLOOKUP(A1444,[1]DI!$A$4:$B$15000,2,FALSE),0)</f>
        <v>0</v>
      </c>
      <c r="E1444" s="13">
        <f t="shared" ca="1" si="413"/>
        <v>1</v>
      </c>
      <c r="F1444" s="13">
        <f ca="1">(TRUNC(PRODUCT($E$12:$E1443),16))</f>
        <v>1.4138997635591</v>
      </c>
      <c r="G1444" s="13">
        <f t="shared" ca="1" si="414"/>
        <v>1.3527892839371001</v>
      </c>
      <c r="H1444" s="13">
        <f t="shared" ca="1" si="415"/>
        <v>1.0451736899999999</v>
      </c>
      <c r="I1444" s="12">
        <f t="shared" si="426"/>
        <v>1.7500000000000002E-2</v>
      </c>
      <c r="J1444" s="34">
        <f t="shared" si="416"/>
        <v>45336</v>
      </c>
      <c r="K1444" s="2">
        <f t="shared" si="427"/>
        <v>109</v>
      </c>
      <c r="L1444" s="17">
        <f t="shared" si="417"/>
        <v>110</v>
      </c>
      <c r="M1444" s="11">
        <f t="shared" si="418"/>
        <v>1.0076015650000001</v>
      </c>
      <c r="N1444" s="11">
        <f t="shared" ca="1" si="419"/>
        <v>1.0531186459999999</v>
      </c>
      <c r="O1444" s="17">
        <f t="shared" si="420"/>
        <v>0</v>
      </c>
      <c r="P1444" s="13">
        <f t="shared" ca="1" si="421"/>
        <v>0</v>
      </c>
      <c r="Q1444" s="20">
        <f t="shared" si="422"/>
        <v>0</v>
      </c>
      <c r="R1444" s="13">
        <f t="shared" si="428"/>
        <v>0</v>
      </c>
      <c r="S1444" s="4" t="str">
        <f t="shared" si="423"/>
        <v>A+J=</v>
      </c>
      <c r="T1444" s="34">
        <f t="shared" si="424"/>
        <v>45518</v>
      </c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42">
        <f t="shared" si="425"/>
        <v>45495</v>
      </c>
      <c r="B1445" s="72">
        <f t="shared" ca="1" si="411"/>
        <v>0</v>
      </c>
      <c r="C1445" s="6">
        <f t="shared" si="412"/>
        <v>0</v>
      </c>
      <c r="D1445" s="12">
        <f ca="1">IF(A1445&lt;$B$1,VLOOKUP(A1445,[1]DI!$A$4:$B$15000,2,FALSE),0)</f>
        <v>0.104</v>
      </c>
      <c r="E1445" s="13">
        <f t="shared" ca="1" si="413"/>
        <v>1.0003926999999999</v>
      </c>
      <c r="F1445" s="13">
        <f ca="1">(TRUNC(PRODUCT($E$12:$E1444),16))</f>
        <v>1.4138997635591</v>
      </c>
      <c r="G1445" s="13">
        <f t="shared" ca="1" si="414"/>
        <v>1.3527892839371001</v>
      </c>
      <c r="H1445" s="13">
        <f t="shared" ca="1" si="415"/>
        <v>1.0451736899999999</v>
      </c>
      <c r="I1445" s="12">
        <f t="shared" si="426"/>
        <v>1.7500000000000002E-2</v>
      </c>
      <c r="J1445" s="34">
        <f t="shared" si="416"/>
        <v>45336</v>
      </c>
      <c r="K1445" s="2">
        <f t="shared" si="427"/>
        <v>110</v>
      </c>
      <c r="L1445" s="17">
        <f t="shared" si="417"/>
        <v>110</v>
      </c>
      <c r="M1445" s="11">
        <f t="shared" si="418"/>
        <v>1.0076015650000001</v>
      </c>
      <c r="N1445" s="11">
        <f t="shared" ca="1" si="419"/>
        <v>1.0531186459999999</v>
      </c>
      <c r="O1445" s="17">
        <f t="shared" si="420"/>
        <v>0</v>
      </c>
      <c r="P1445" s="13">
        <f t="shared" ca="1" si="421"/>
        <v>0</v>
      </c>
      <c r="Q1445" s="20">
        <f t="shared" si="422"/>
        <v>0</v>
      </c>
      <c r="R1445" s="13">
        <f t="shared" si="428"/>
        <v>0</v>
      </c>
      <c r="S1445" s="4" t="str">
        <f t="shared" si="423"/>
        <v>A+J=</v>
      </c>
      <c r="T1445" s="34">
        <f t="shared" si="424"/>
        <v>45518</v>
      </c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42">
        <f t="shared" si="425"/>
        <v>45496</v>
      </c>
      <c r="B1446" s="72">
        <f t="shared" ca="1" si="411"/>
        <v>0</v>
      </c>
      <c r="C1446" s="6">
        <f t="shared" si="412"/>
        <v>0</v>
      </c>
      <c r="D1446" s="12">
        <f ca="1">IF(A1446&lt;$B$1,VLOOKUP(A1446,[1]DI!$A$4:$B$15000,2,FALSE),0)</f>
        <v>0.104</v>
      </c>
      <c r="E1446" s="13">
        <f t="shared" ca="1" si="413"/>
        <v>1.0003926999999999</v>
      </c>
      <c r="F1446" s="13">
        <f ca="1">(TRUNC(PRODUCT($E$12:$E1445),16))</f>
        <v>1.4144550019962501</v>
      </c>
      <c r="G1446" s="13">
        <f t="shared" ca="1" si="414"/>
        <v>1.3527892839371001</v>
      </c>
      <c r="H1446" s="13">
        <f t="shared" ca="1" si="415"/>
        <v>1.0455841299999999</v>
      </c>
      <c r="I1446" s="12">
        <f t="shared" si="426"/>
        <v>1.7500000000000002E-2</v>
      </c>
      <c r="J1446" s="34">
        <f t="shared" si="416"/>
        <v>45336</v>
      </c>
      <c r="K1446" s="2">
        <f t="shared" si="427"/>
        <v>111</v>
      </c>
      <c r="L1446" s="17">
        <f t="shared" si="417"/>
        <v>111</v>
      </c>
      <c r="M1446" s="11">
        <f t="shared" si="418"/>
        <v>1.0076709340000001</v>
      </c>
      <c r="N1446" s="11">
        <f t="shared" ca="1" si="419"/>
        <v>1.0536047369999999</v>
      </c>
      <c r="O1446" s="17">
        <f t="shared" si="420"/>
        <v>0</v>
      </c>
      <c r="P1446" s="13">
        <f t="shared" ca="1" si="421"/>
        <v>0</v>
      </c>
      <c r="Q1446" s="20">
        <f t="shared" si="422"/>
        <v>0</v>
      </c>
      <c r="R1446" s="13">
        <f t="shared" si="428"/>
        <v>0</v>
      </c>
      <c r="S1446" s="4" t="str">
        <f t="shared" si="423"/>
        <v>A+J=</v>
      </c>
      <c r="T1446" s="34">
        <f t="shared" si="424"/>
        <v>45518</v>
      </c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42">
        <f t="shared" si="425"/>
        <v>45497</v>
      </c>
      <c r="B1447" s="72">
        <f t="shared" ca="1" si="411"/>
        <v>0</v>
      </c>
      <c r="C1447" s="6">
        <f t="shared" si="412"/>
        <v>0</v>
      </c>
      <c r="D1447" s="12">
        <f ca="1">IF(A1447&lt;$B$1,VLOOKUP(A1447,[1]DI!$A$4:$B$15000,2,FALSE),0)</f>
        <v>0.104</v>
      </c>
      <c r="E1447" s="13">
        <f t="shared" ca="1" si="413"/>
        <v>1.0003926999999999</v>
      </c>
      <c r="F1447" s="13">
        <f ca="1">(TRUNC(PRODUCT($E$12:$E1446),16))</f>
        <v>1.4150104584755301</v>
      </c>
      <c r="G1447" s="13">
        <f t="shared" ca="1" si="414"/>
        <v>1.3527892839371001</v>
      </c>
      <c r="H1447" s="13">
        <f t="shared" ca="1" si="415"/>
        <v>1.0459947300000001</v>
      </c>
      <c r="I1447" s="12">
        <f t="shared" si="426"/>
        <v>1.7500000000000002E-2</v>
      </c>
      <c r="J1447" s="34">
        <f t="shared" si="416"/>
        <v>45336</v>
      </c>
      <c r="K1447" s="2">
        <f t="shared" si="427"/>
        <v>112</v>
      </c>
      <c r="L1447" s="17">
        <f t="shared" si="417"/>
        <v>112</v>
      </c>
      <c r="M1447" s="11">
        <f t="shared" si="418"/>
        <v>1.007740308</v>
      </c>
      <c r="N1447" s="11">
        <f t="shared" ca="1" si="419"/>
        <v>1.0540910509999999</v>
      </c>
      <c r="O1447" s="17">
        <f t="shared" si="420"/>
        <v>0</v>
      </c>
      <c r="P1447" s="13">
        <f t="shared" ca="1" si="421"/>
        <v>0</v>
      </c>
      <c r="Q1447" s="20">
        <f t="shared" si="422"/>
        <v>0</v>
      </c>
      <c r="R1447" s="13">
        <f t="shared" si="428"/>
        <v>0</v>
      </c>
      <c r="S1447" s="4" t="str">
        <f t="shared" si="423"/>
        <v>A+J=</v>
      </c>
      <c r="T1447" s="34">
        <f t="shared" si="424"/>
        <v>45518</v>
      </c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42">
        <f t="shared" si="425"/>
        <v>45498</v>
      </c>
      <c r="B1448" s="72">
        <f t="shared" ca="1" si="411"/>
        <v>0</v>
      </c>
      <c r="C1448" s="6">
        <f t="shared" si="412"/>
        <v>0</v>
      </c>
      <c r="D1448" s="12">
        <f ca="1">IF(A1448&lt;$B$1,VLOOKUP(A1448,[1]DI!$A$4:$B$15000,2,FALSE),0)</f>
        <v>0.104</v>
      </c>
      <c r="E1448" s="13">
        <f t="shared" ca="1" si="413"/>
        <v>1.0003926999999999</v>
      </c>
      <c r="F1448" s="13">
        <f ca="1">(TRUNC(PRODUCT($E$12:$E1447),16))</f>
        <v>1.41556613308257</v>
      </c>
      <c r="G1448" s="13">
        <f t="shared" ca="1" si="414"/>
        <v>1.3527892839371001</v>
      </c>
      <c r="H1448" s="13">
        <f t="shared" ca="1" si="415"/>
        <v>1.0464054899999999</v>
      </c>
      <c r="I1448" s="12">
        <f t="shared" si="426"/>
        <v>1.7500000000000002E-2</v>
      </c>
      <c r="J1448" s="34">
        <f t="shared" si="416"/>
        <v>45336</v>
      </c>
      <c r="K1448" s="2">
        <f t="shared" si="427"/>
        <v>113</v>
      </c>
      <c r="L1448" s="17">
        <f t="shared" si="417"/>
        <v>113</v>
      </c>
      <c r="M1448" s="11">
        <f t="shared" si="418"/>
        <v>1.007809687</v>
      </c>
      <c r="N1448" s="11">
        <f t="shared" ca="1" si="419"/>
        <v>1.054577589</v>
      </c>
      <c r="O1448" s="17">
        <f t="shared" si="420"/>
        <v>0</v>
      </c>
      <c r="P1448" s="13">
        <f t="shared" ca="1" si="421"/>
        <v>0</v>
      </c>
      <c r="Q1448" s="20">
        <f t="shared" si="422"/>
        <v>0</v>
      </c>
      <c r="R1448" s="13">
        <f t="shared" si="428"/>
        <v>0</v>
      </c>
      <c r="S1448" s="4" t="str">
        <f t="shared" si="423"/>
        <v>A+J=</v>
      </c>
      <c r="T1448" s="34">
        <f t="shared" si="424"/>
        <v>45518</v>
      </c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42">
        <f t="shared" si="425"/>
        <v>45499</v>
      </c>
      <c r="B1449" s="72">
        <f t="shared" ca="1" si="411"/>
        <v>0</v>
      </c>
      <c r="C1449" s="6">
        <f t="shared" si="412"/>
        <v>0</v>
      </c>
      <c r="D1449" s="12">
        <f ca="1">IF(A1449&lt;$B$1,VLOOKUP(A1449,[1]DI!$A$4:$B$15000,2,FALSE),0)</f>
        <v>0.104</v>
      </c>
      <c r="E1449" s="13">
        <f t="shared" ca="1" si="413"/>
        <v>1.0003926999999999</v>
      </c>
      <c r="F1449" s="13">
        <f ca="1">(TRUNC(PRODUCT($E$12:$E1448),16))</f>
        <v>1.41612202590304</v>
      </c>
      <c r="G1449" s="13">
        <f t="shared" ca="1" si="414"/>
        <v>1.3527892839371001</v>
      </c>
      <c r="H1449" s="13">
        <f t="shared" ca="1" si="415"/>
        <v>1.0468164099999999</v>
      </c>
      <c r="I1449" s="12">
        <f t="shared" si="426"/>
        <v>1.7500000000000002E-2</v>
      </c>
      <c r="J1449" s="34">
        <f t="shared" si="416"/>
        <v>45336</v>
      </c>
      <c r="K1449" s="2">
        <f t="shared" si="427"/>
        <v>114</v>
      </c>
      <c r="L1449" s="17">
        <f t="shared" si="417"/>
        <v>114</v>
      </c>
      <c r="M1449" s="11">
        <f t="shared" si="418"/>
        <v>1.0078790710000001</v>
      </c>
      <c r="N1449" s="11">
        <f t="shared" ca="1" si="419"/>
        <v>1.055064351</v>
      </c>
      <c r="O1449" s="17">
        <f t="shared" si="420"/>
        <v>0</v>
      </c>
      <c r="P1449" s="13">
        <f t="shared" ca="1" si="421"/>
        <v>0</v>
      </c>
      <c r="Q1449" s="20">
        <f t="shared" si="422"/>
        <v>0</v>
      </c>
      <c r="R1449" s="13">
        <f t="shared" si="428"/>
        <v>0</v>
      </c>
      <c r="S1449" s="4" t="str">
        <f t="shared" si="423"/>
        <v>A+J=</v>
      </c>
      <c r="T1449" s="34">
        <f t="shared" si="424"/>
        <v>45518</v>
      </c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42">
        <f t="shared" si="425"/>
        <v>45500</v>
      </c>
      <c r="B1450" s="72">
        <f t="shared" ca="1" si="411"/>
        <v>0</v>
      </c>
      <c r="C1450" s="6">
        <f t="shared" si="412"/>
        <v>0</v>
      </c>
      <c r="D1450" s="12">
        <f ca="1">IF(A1450&lt;$B$1,VLOOKUP(A1450,[1]DI!$A$4:$B$15000,2,FALSE),0)</f>
        <v>0</v>
      </c>
      <c r="E1450" s="13">
        <f t="shared" ca="1" si="413"/>
        <v>1</v>
      </c>
      <c r="F1450" s="13">
        <f ca="1">(TRUNC(PRODUCT($E$12:$E1449),16))</f>
        <v>1.41667813702261</v>
      </c>
      <c r="G1450" s="13">
        <f t="shared" ca="1" si="414"/>
        <v>1.3527892839371001</v>
      </c>
      <c r="H1450" s="13">
        <f t="shared" ca="1" si="415"/>
        <v>1.0472275</v>
      </c>
      <c r="I1450" s="12">
        <f t="shared" si="426"/>
        <v>1.7500000000000002E-2</v>
      </c>
      <c r="J1450" s="34">
        <f t="shared" si="416"/>
        <v>45336</v>
      </c>
      <c r="K1450" s="2">
        <f t="shared" si="427"/>
        <v>114</v>
      </c>
      <c r="L1450" s="17">
        <f t="shared" si="417"/>
        <v>115</v>
      </c>
      <c r="M1450" s="11">
        <f t="shared" si="418"/>
        <v>1.0079484599999999</v>
      </c>
      <c r="N1450" s="11">
        <f t="shared" ca="1" si="419"/>
        <v>1.0555513459999999</v>
      </c>
      <c r="O1450" s="17">
        <f t="shared" si="420"/>
        <v>0</v>
      </c>
      <c r="P1450" s="13">
        <f t="shared" ca="1" si="421"/>
        <v>0</v>
      </c>
      <c r="Q1450" s="20">
        <f t="shared" si="422"/>
        <v>0</v>
      </c>
      <c r="R1450" s="13">
        <f t="shared" si="428"/>
        <v>0</v>
      </c>
      <c r="S1450" s="4" t="str">
        <f t="shared" si="423"/>
        <v>A+J=</v>
      </c>
      <c r="T1450" s="34">
        <f t="shared" si="424"/>
        <v>45518</v>
      </c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42">
        <f t="shared" si="425"/>
        <v>45501</v>
      </c>
      <c r="B1451" s="72">
        <f t="shared" ca="1" si="411"/>
        <v>0</v>
      </c>
      <c r="C1451" s="6">
        <f t="shared" si="412"/>
        <v>0</v>
      </c>
      <c r="D1451" s="12">
        <f ca="1">IF(A1451&lt;$B$1,VLOOKUP(A1451,[1]DI!$A$4:$B$15000,2,FALSE),0)</f>
        <v>0</v>
      </c>
      <c r="E1451" s="13">
        <f t="shared" ca="1" si="413"/>
        <v>1</v>
      </c>
      <c r="F1451" s="13">
        <f ca="1">(TRUNC(PRODUCT($E$12:$E1450),16))</f>
        <v>1.41667813702261</v>
      </c>
      <c r="G1451" s="13">
        <f t="shared" ca="1" si="414"/>
        <v>1.3527892839371001</v>
      </c>
      <c r="H1451" s="13">
        <f t="shared" ca="1" si="415"/>
        <v>1.0472275</v>
      </c>
      <c r="I1451" s="12">
        <f t="shared" si="426"/>
        <v>1.7500000000000002E-2</v>
      </c>
      <c r="J1451" s="34">
        <f t="shared" si="416"/>
        <v>45336</v>
      </c>
      <c r="K1451" s="2">
        <f t="shared" si="427"/>
        <v>114</v>
      </c>
      <c r="L1451" s="17">
        <f t="shared" si="417"/>
        <v>115</v>
      </c>
      <c r="M1451" s="11">
        <f t="shared" si="418"/>
        <v>1.0079484599999999</v>
      </c>
      <c r="N1451" s="11">
        <f t="shared" ca="1" si="419"/>
        <v>1.0555513459999999</v>
      </c>
      <c r="O1451" s="17">
        <f t="shared" si="420"/>
        <v>0</v>
      </c>
      <c r="P1451" s="13">
        <f t="shared" ca="1" si="421"/>
        <v>0</v>
      </c>
      <c r="Q1451" s="20">
        <f t="shared" si="422"/>
        <v>0</v>
      </c>
      <c r="R1451" s="13">
        <f t="shared" si="428"/>
        <v>0</v>
      </c>
      <c r="S1451" s="4" t="str">
        <f t="shared" si="423"/>
        <v>A+J=</v>
      </c>
      <c r="T1451" s="34">
        <f t="shared" si="424"/>
        <v>45518</v>
      </c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42">
        <f t="shared" si="425"/>
        <v>45502</v>
      </c>
      <c r="B1452" s="72">
        <f t="shared" ca="1" si="411"/>
        <v>0</v>
      </c>
      <c r="C1452" s="6">
        <f t="shared" si="412"/>
        <v>0</v>
      </c>
      <c r="D1452" s="12">
        <f ca="1">IF(A1452&lt;$B$1,VLOOKUP(A1452,[1]DI!$A$4:$B$15000,2,FALSE),0)</f>
        <v>0.104</v>
      </c>
      <c r="E1452" s="13">
        <f t="shared" ca="1" si="413"/>
        <v>1.0003926999999999</v>
      </c>
      <c r="F1452" s="13">
        <f ca="1">(TRUNC(PRODUCT($E$12:$E1451),16))</f>
        <v>1.41667813702261</v>
      </c>
      <c r="G1452" s="13">
        <f t="shared" ca="1" si="414"/>
        <v>1.3527892839371001</v>
      </c>
      <c r="H1452" s="13">
        <f t="shared" ca="1" si="415"/>
        <v>1.0472275</v>
      </c>
      <c r="I1452" s="12">
        <f t="shared" si="426"/>
        <v>1.7500000000000002E-2</v>
      </c>
      <c r="J1452" s="34">
        <f t="shared" si="416"/>
        <v>45336</v>
      </c>
      <c r="K1452" s="2">
        <f t="shared" si="427"/>
        <v>115</v>
      </c>
      <c r="L1452" s="17">
        <f t="shared" si="417"/>
        <v>115</v>
      </c>
      <c r="M1452" s="11">
        <f t="shared" si="418"/>
        <v>1.0079484599999999</v>
      </c>
      <c r="N1452" s="11">
        <f t="shared" ca="1" si="419"/>
        <v>1.0555513459999999</v>
      </c>
      <c r="O1452" s="17">
        <f t="shared" si="420"/>
        <v>0</v>
      </c>
      <c r="P1452" s="13">
        <f t="shared" ca="1" si="421"/>
        <v>0</v>
      </c>
      <c r="Q1452" s="20">
        <f t="shared" si="422"/>
        <v>0</v>
      </c>
      <c r="R1452" s="13">
        <f t="shared" si="428"/>
        <v>0</v>
      </c>
      <c r="S1452" s="4" t="str">
        <f t="shared" si="423"/>
        <v>A+J=</v>
      </c>
      <c r="T1452" s="34">
        <f t="shared" si="424"/>
        <v>45518</v>
      </c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42">
        <f t="shared" si="425"/>
        <v>45503</v>
      </c>
      <c r="B1453" s="72">
        <f t="shared" ca="1" si="411"/>
        <v>0</v>
      </c>
      <c r="C1453" s="6">
        <f t="shared" si="412"/>
        <v>0</v>
      </c>
      <c r="D1453" s="12">
        <f ca="1">IF(A1453&lt;$B$1,VLOOKUP(A1453,[1]DI!$A$4:$B$15000,2,FALSE),0)</f>
        <v>0.104</v>
      </c>
      <c r="E1453" s="13">
        <f t="shared" ca="1" si="413"/>
        <v>1.0003926999999999</v>
      </c>
      <c r="F1453" s="13">
        <f ca="1">(TRUNC(PRODUCT($E$12:$E1452),16))</f>
        <v>1.41723446652702</v>
      </c>
      <c r="G1453" s="13">
        <f t="shared" ca="1" si="414"/>
        <v>1.3527892839371001</v>
      </c>
      <c r="H1453" s="13">
        <f t="shared" ca="1" si="415"/>
        <v>1.04763874</v>
      </c>
      <c r="I1453" s="12">
        <f t="shared" si="426"/>
        <v>1.7500000000000002E-2</v>
      </c>
      <c r="J1453" s="34">
        <f t="shared" si="416"/>
        <v>45336</v>
      </c>
      <c r="K1453" s="2">
        <f t="shared" si="427"/>
        <v>116</v>
      </c>
      <c r="L1453" s="17">
        <f t="shared" si="417"/>
        <v>116</v>
      </c>
      <c r="M1453" s="11">
        <f t="shared" si="418"/>
        <v>1.0080178529999999</v>
      </c>
      <c r="N1453" s="11">
        <f t="shared" ca="1" si="419"/>
        <v>1.056038553</v>
      </c>
      <c r="O1453" s="17">
        <f t="shared" si="420"/>
        <v>0</v>
      </c>
      <c r="P1453" s="13">
        <f t="shared" ca="1" si="421"/>
        <v>0</v>
      </c>
      <c r="Q1453" s="20">
        <f t="shared" si="422"/>
        <v>0</v>
      </c>
      <c r="R1453" s="13">
        <f t="shared" si="428"/>
        <v>0</v>
      </c>
      <c r="S1453" s="4" t="str">
        <f t="shared" si="423"/>
        <v>A+J=</v>
      </c>
      <c r="T1453" s="34">
        <f t="shared" si="424"/>
        <v>45518</v>
      </c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42">
        <f t="shared" si="425"/>
        <v>45504</v>
      </c>
      <c r="B1454" s="72">
        <f t="shared" ca="1" si="411"/>
        <v>0</v>
      </c>
      <c r="C1454" s="6">
        <f t="shared" si="412"/>
        <v>0</v>
      </c>
      <c r="D1454" s="12">
        <f ca="1">IF(A1454&lt;$B$1,VLOOKUP(A1454,[1]DI!$A$4:$B$15000,2,FALSE),0)</f>
        <v>0.104</v>
      </c>
      <c r="E1454" s="13">
        <f t="shared" ca="1" si="413"/>
        <v>1.0003926999999999</v>
      </c>
      <c r="F1454" s="13">
        <f ca="1">(TRUNC(PRODUCT($E$12:$E1453),16))</f>
        <v>1.4177910145020201</v>
      </c>
      <c r="G1454" s="13">
        <f t="shared" ca="1" si="414"/>
        <v>1.3527892839371001</v>
      </c>
      <c r="H1454" s="13">
        <f t="shared" ca="1" si="415"/>
        <v>1.0480501499999999</v>
      </c>
      <c r="I1454" s="12">
        <f t="shared" si="426"/>
        <v>1.7500000000000002E-2</v>
      </c>
      <c r="J1454" s="34">
        <f t="shared" si="416"/>
        <v>45336</v>
      </c>
      <c r="K1454" s="2">
        <f t="shared" si="427"/>
        <v>117</v>
      </c>
      <c r="L1454" s="17">
        <f t="shared" si="417"/>
        <v>117</v>
      </c>
      <c r="M1454" s="11">
        <f t="shared" si="418"/>
        <v>1.0080872519999999</v>
      </c>
      <c r="N1454" s="11">
        <f t="shared" ca="1" si="419"/>
        <v>1.056525996</v>
      </c>
      <c r="O1454" s="17">
        <f t="shared" si="420"/>
        <v>0</v>
      </c>
      <c r="P1454" s="13">
        <f t="shared" ca="1" si="421"/>
        <v>0</v>
      </c>
      <c r="Q1454" s="20">
        <f t="shared" si="422"/>
        <v>0</v>
      </c>
      <c r="R1454" s="13">
        <f t="shared" si="428"/>
        <v>0</v>
      </c>
      <c r="S1454" s="4" t="str">
        <f t="shared" si="423"/>
        <v>A+J=</v>
      </c>
      <c r="T1454" s="34">
        <f t="shared" si="424"/>
        <v>45518</v>
      </c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42">
        <f t="shared" si="425"/>
        <v>45505</v>
      </c>
      <c r="B1455" s="72">
        <f t="shared" ca="1" si="411"/>
        <v>0</v>
      </c>
      <c r="C1455" s="6">
        <f t="shared" si="412"/>
        <v>0</v>
      </c>
      <c r="D1455" s="12">
        <f ca="1">IF(A1455&lt;$B$1,VLOOKUP(A1455,[1]DI!$A$4:$B$15000,2,FALSE),0)</f>
        <v>0.104</v>
      </c>
      <c r="E1455" s="13">
        <f t="shared" ca="1" si="413"/>
        <v>1.0003926999999999</v>
      </c>
      <c r="F1455" s="13">
        <f ca="1">(TRUNC(PRODUCT($E$12:$E1454),16))</f>
        <v>1.41834778103342</v>
      </c>
      <c r="G1455" s="13">
        <f t="shared" ca="1" si="414"/>
        <v>1.3527892839371001</v>
      </c>
      <c r="H1455" s="13">
        <f t="shared" ca="1" si="415"/>
        <v>1.0484617199999999</v>
      </c>
      <c r="I1455" s="12">
        <f t="shared" si="426"/>
        <v>1.7500000000000002E-2</v>
      </c>
      <c r="J1455" s="34">
        <f t="shared" si="416"/>
        <v>45336</v>
      </c>
      <c r="K1455" s="2">
        <f t="shared" si="427"/>
        <v>118</v>
      </c>
      <c r="L1455" s="17">
        <f t="shared" si="417"/>
        <v>118</v>
      </c>
      <c r="M1455" s="11">
        <f t="shared" si="418"/>
        <v>1.008156654</v>
      </c>
      <c r="N1455" s="11">
        <f t="shared" ca="1" si="419"/>
        <v>1.0570136590000001</v>
      </c>
      <c r="O1455" s="17">
        <f t="shared" si="420"/>
        <v>0</v>
      </c>
      <c r="P1455" s="13">
        <f t="shared" ca="1" si="421"/>
        <v>0</v>
      </c>
      <c r="Q1455" s="20">
        <f t="shared" si="422"/>
        <v>0</v>
      </c>
      <c r="R1455" s="13">
        <f t="shared" si="428"/>
        <v>0</v>
      </c>
      <c r="S1455" s="4" t="str">
        <f t="shared" si="423"/>
        <v>A+J=</v>
      </c>
      <c r="T1455" s="34">
        <f t="shared" si="424"/>
        <v>45518</v>
      </c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42">
        <f t="shared" si="425"/>
        <v>45506</v>
      </c>
      <c r="B1456" s="72">
        <f t="shared" ca="1" si="411"/>
        <v>0</v>
      </c>
      <c r="C1456" s="6">
        <f t="shared" si="412"/>
        <v>0</v>
      </c>
      <c r="D1456" s="12">
        <f ca="1">IF(A1456&lt;$B$1,VLOOKUP(A1456,[1]DI!$A$4:$B$15000,2,FALSE),0)</f>
        <v>0.104</v>
      </c>
      <c r="E1456" s="13">
        <f t="shared" ca="1" si="413"/>
        <v>1.0003926999999999</v>
      </c>
      <c r="F1456" s="13">
        <f ca="1">(TRUNC(PRODUCT($E$12:$E1455),16))</f>
        <v>1.41890476620703</v>
      </c>
      <c r="G1456" s="13">
        <f t="shared" ca="1" si="414"/>
        <v>1.3527892839371001</v>
      </c>
      <c r="H1456" s="13">
        <f t="shared" ca="1" si="415"/>
        <v>1.0488734500000001</v>
      </c>
      <c r="I1456" s="12">
        <f t="shared" si="426"/>
        <v>1.7500000000000002E-2</v>
      </c>
      <c r="J1456" s="34">
        <f t="shared" si="416"/>
        <v>45336</v>
      </c>
      <c r="K1456" s="2">
        <f t="shared" si="427"/>
        <v>119</v>
      </c>
      <c r="L1456" s="17">
        <f t="shared" si="417"/>
        <v>119</v>
      </c>
      <c r="M1456" s="11">
        <f t="shared" si="418"/>
        <v>1.0082260620000001</v>
      </c>
      <c r="N1456" s="11">
        <f t="shared" ca="1" si="419"/>
        <v>1.0575015480000001</v>
      </c>
      <c r="O1456" s="17">
        <f t="shared" si="420"/>
        <v>0</v>
      </c>
      <c r="P1456" s="13">
        <f t="shared" ca="1" si="421"/>
        <v>0</v>
      </c>
      <c r="Q1456" s="20">
        <f t="shared" si="422"/>
        <v>0</v>
      </c>
      <c r="R1456" s="13">
        <f t="shared" si="428"/>
        <v>0</v>
      </c>
      <c r="S1456" s="4" t="str">
        <f t="shared" si="423"/>
        <v>A+J=</v>
      </c>
      <c r="T1456" s="34">
        <f t="shared" si="424"/>
        <v>45518</v>
      </c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42">
        <f t="shared" si="425"/>
        <v>45507</v>
      </c>
      <c r="B1457" s="72">
        <f t="shared" ca="1" si="411"/>
        <v>0</v>
      </c>
      <c r="C1457" s="6">
        <f t="shared" si="412"/>
        <v>0</v>
      </c>
      <c r="D1457" s="12">
        <f ca="1">IF(A1457&lt;$B$1,VLOOKUP(A1457,[1]DI!$A$4:$B$15000,2,FALSE),0)</f>
        <v>0</v>
      </c>
      <c r="E1457" s="13">
        <f t="shared" ca="1" si="413"/>
        <v>1</v>
      </c>
      <c r="F1457" s="13">
        <f ca="1">(TRUNC(PRODUCT($E$12:$E1456),16))</f>
        <v>1.4194619701087201</v>
      </c>
      <c r="G1457" s="13">
        <f t="shared" ca="1" si="414"/>
        <v>1.3527892839371001</v>
      </c>
      <c r="H1457" s="13">
        <f t="shared" ca="1" si="415"/>
        <v>1.04928534</v>
      </c>
      <c r="I1457" s="12">
        <f t="shared" si="426"/>
        <v>1.7500000000000002E-2</v>
      </c>
      <c r="J1457" s="34">
        <f t="shared" si="416"/>
        <v>45336</v>
      </c>
      <c r="K1457" s="2">
        <f t="shared" si="427"/>
        <v>119</v>
      </c>
      <c r="L1457" s="17">
        <f t="shared" si="417"/>
        <v>120</v>
      </c>
      <c r="M1457" s="11">
        <f t="shared" si="418"/>
        <v>1.0082954749999999</v>
      </c>
      <c r="N1457" s="11">
        <f t="shared" ca="1" si="419"/>
        <v>1.0579896600000001</v>
      </c>
      <c r="O1457" s="17">
        <f t="shared" si="420"/>
        <v>0</v>
      </c>
      <c r="P1457" s="13">
        <f t="shared" ca="1" si="421"/>
        <v>0</v>
      </c>
      <c r="Q1457" s="20">
        <f t="shared" si="422"/>
        <v>0</v>
      </c>
      <c r="R1457" s="13">
        <f t="shared" si="428"/>
        <v>0</v>
      </c>
      <c r="S1457" s="4" t="str">
        <f t="shared" si="423"/>
        <v>A+J=</v>
      </c>
      <c r="T1457" s="34">
        <f t="shared" si="424"/>
        <v>45518</v>
      </c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42">
        <f t="shared" si="425"/>
        <v>45508</v>
      </c>
      <c r="B1458" s="72">
        <f t="shared" ca="1" si="411"/>
        <v>0</v>
      </c>
      <c r="C1458" s="6">
        <f t="shared" si="412"/>
        <v>0</v>
      </c>
      <c r="D1458" s="12">
        <f ca="1">IF(A1458&lt;$B$1,VLOOKUP(A1458,[1]DI!$A$4:$B$15000,2,FALSE),0)</f>
        <v>0</v>
      </c>
      <c r="E1458" s="13">
        <f t="shared" ca="1" si="413"/>
        <v>1</v>
      </c>
      <c r="F1458" s="13">
        <f ca="1">(TRUNC(PRODUCT($E$12:$E1457),16))</f>
        <v>1.4194619701087201</v>
      </c>
      <c r="G1458" s="13">
        <f t="shared" ca="1" si="414"/>
        <v>1.3527892839371001</v>
      </c>
      <c r="H1458" s="13">
        <f t="shared" ca="1" si="415"/>
        <v>1.04928534</v>
      </c>
      <c r="I1458" s="12">
        <f t="shared" si="426"/>
        <v>1.7500000000000002E-2</v>
      </c>
      <c r="J1458" s="34">
        <f t="shared" si="416"/>
        <v>45336</v>
      </c>
      <c r="K1458" s="2">
        <f t="shared" si="427"/>
        <v>119</v>
      </c>
      <c r="L1458" s="17">
        <f t="shared" si="417"/>
        <v>120</v>
      </c>
      <c r="M1458" s="11">
        <f t="shared" si="418"/>
        <v>1.0082954749999999</v>
      </c>
      <c r="N1458" s="11">
        <f t="shared" ca="1" si="419"/>
        <v>1.0579896600000001</v>
      </c>
      <c r="O1458" s="17">
        <f t="shared" si="420"/>
        <v>0</v>
      </c>
      <c r="P1458" s="13">
        <f t="shared" ca="1" si="421"/>
        <v>0</v>
      </c>
      <c r="Q1458" s="20">
        <f t="shared" si="422"/>
        <v>0</v>
      </c>
      <c r="R1458" s="13">
        <f t="shared" si="428"/>
        <v>0</v>
      </c>
      <c r="S1458" s="4" t="str">
        <f t="shared" si="423"/>
        <v>A+J=</v>
      </c>
      <c r="T1458" s="34">
        <f t="shared" si="424"/>
        <v>45518</v>
      </c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42">
        <f t="shared" si="425"/>
        <v>45509</v>
      </c>
      <c r="B1459" s="72">
        <f t="shared" ca="1" si="411"/>
        <v>0</v>
      </c>
      <c r="C1459" s="6">
        <f t="shared" si="412"/>
        <v>0</v>
      </c>
      <c r="D1459" s="12">
        <f ca="1">IF(A1459&lt;$B$1,VLOOKUP(A1459,[1]DI!$A$4:$B$15000,2,FALSE),0)</f>
        <v>0.104</v>
      </c>
      <c r="E1459" s="13">
        <f t="shared" ca="1" si="413"/>
        <v>1.0003926999999999</v>
      </c>
      <c r="F1459" s="13">
        <f ca="1">(TRUNC(PRODUCT($E$12:$E1458),16))</f>
        <v>1.4194619701087201</v>
      </c>
      <c r="G1459" s="13">
        <f t="shared" ca="1" si="414"/>
        <v>1.3527892839371001</v>
      </c>
      <c r="H1459" s="13">
        <f t="shared" ca="1" si="415"/>
        <v>1.04928534</v>
      </c>
      <c r="I1459" s="12">
        <f t="shared" si="426"/>
        <v>1.7500000000000002E-2</v>
      </c>
      <c r="J1459" s="34">
        <f t="shared" si="416"/>
        <v>45336</v>
      </c>
      <c r="K1459" s="2">
        <f t="shared" si="427"/>
        <v>120</v>
      </c>
      <c r="L1459" s="17">
        <f t="shared" si="417"/>
        <v>120</v>
      </c>
      <c r="M1459" s="11">
        <f t="shared" si="418"/>
        <v>1.0082954749999999</v>
      </c>
      <c r="N1459" s="11">
        <f t="shared" ca="1" si="419"/>
        <v>1.0579896600000001</v>
      </c>
      <c r="O1459" s="17">
        <f t="shared" si="420"/>
        <v>0</v>
      </c>
      <c r="P1459" s="13">
        <f t="shared" ca="1" si="421"/>
        <v>0</v>
      </c>
      <c r="Q1459" s="20">
        <f t="shared" si="422"/>
        <v>0</v>
      </c>
      <c r="R1459" s="13">
        <f t="shared" si="428"/>
        <v>0</v>
      </c>
      <c r="S1459" s="4" t="str">
        <f t="shared" si="423"/>
        <v>A+J=</v>
      </c>
      <c r="T1459" s="34">
        <f t="shared" si="424"/>
        <v>45518</v>
      </c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42">
        <f t="shared" si="425"/>
        <v>45510</v>
      </c>
      <c r="B1460" s="72">
        <f t="shared" ca="1" si="411"/>
        <v>0</v>
      </c>
      <c r="C1460" s="6">
        <f t="shared" si="412"/>
        <v>0</v>
      </c>
      <c r="D1460" s="12">
        <f ca="1">IF(A1460&lt;$B$1,VLOOKUP(A1460,[1]DI!$A$4:$B$15000,2,FALSE),0)</f>
        <v>0.104</v>
      </c>
      <c r="E1460" s="13">
        <f t="shared" ca="1" si="413"/>
        <v>1.0003926999999999</v>
      </c>
      <c r="F1460" s="13">
        <f ca="1">(TRUNC(PRODUCT($E$12:$E1459),16))</f>
        <v>1.4200193928243801</v>
      </c>
      <c r="G1460" s="13">
        <f t="shared" ca="1" si="414"/>
        <v>1.3527892839371001</v>
      </c>
      <c r="H1460" s="13">
        <f t="shared" ca="1" si="415"/>
        <v>1.0496973999999999</v>
      </c>
      <c r="I1460" s="12">
        <f t="shared" si="426"/>
        <v>1.7500000000000002E-2</v>
      </c>
      <c r="J1460" s="34">
        <f t="shared" si="416"/>
        <v>45336</v>
      </c>
      <c r="K1460" s="2">
        <f t="shared" si="427"/>
        <v>121</v>
      </c>
      <c r="L1460" s="17">
        <f t="shared" si="417"/>
        <v>121</v>
      </c>
      <c r="M1460" s="11">
        <f t="shared" si="418"/>
        <v>1.0083648919999999</v>
      </c>
      <c r="N1460" s="11">
        <f t="shared" ca="1" si="419"/>
        <v>1.058478005</v>
      </c>
      <c r="O1460" s="17">
        <f t="shared" si="420"/>
        <v>0</v>
      </c>
      <c r="P1460" s="13">
        <f t="shared" ca="1" si="421"/>
        <v>0</v>
      </c>
      <c r="Q1460" s="20">
        <f t="shared" si="422"/>
        <v>0</v>
      </c>
      <c r="R1460" s="13">
        <f t="shared" si="428"/>
        <v>0</v>
      </c>
      <c r="S1460" s="4" t="str">
        <f t="shared" si="423"/>
        <v>A+J=</v>
      </c>
      <c r="T1460" s="34">
        <f t="shared" si="424"/>
        <v>45518</v>
      </c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42">
        <f t="shared" si="425"/>
        <v>45511</v>
      </c>
      <c r="B1461" s="72">
        <f t="shared" ref="B1461:B1474" ca="1" si="429">IF(A1461&lt;=TODAY(),C1461+P1461,IF(AND(A1461&gt;TODAY(),A1461&lt;=$B$1),IF(VLOOKUP(TODAY(),$A$10:$D$5000,4,FALSE)=0,"n.d",C1461+P1461),"n.d"))</f>
        <v>0</v>
      </c>
      <c r="C1461" s="6">
        <f t="shared" ref="C1461:C1474" si="430">(C1460-R1460)</f>
        <v>0</v>
      </c>
      <c r="D1461" s="12">
        <f ca="1">IF(A1461&lt;$B$1,VLOOKUP(A1461,[1]DI!$A$4:$B$15000,2,FALSE),0)</f>
        <v>0.104</v>
      </c>
      <c r="E1461" s="13">
        <f t="shared" ref="E1461:E1473" ca="1" si="431">ROUND(((1+D1461)^(1/252)),8)</f>
        <v>1.0003926999999999</v>
      </c>
      <c r="F1461" s="13">
        <f ca="1">(TRUNC(PRODUCT($E$12:$E1460),16))</f>
        <v>1.42057703443994</v>
      </c>
      <c r="G1461" s="13">
        <f t="shared" ref="G1461:G1473" ca="1" si="432">IF(O1460&gt;0,F1460,G1460)</f>
        <v>1.3527892839371001</v>
      </c>
      <c r="H1461" s="13">
        <f t="shared" ref="H1461:H1473" ca="1" si="433">ROUND(F1461/G1461,8)</f>
        <v>1.05010962</v>
      </c>
      <c r="I1461" s="12">
        <f t="shared" si="426"/>
        <v>1.7500000000000002E-2</v>
      </c>
      <c r="J1461" s="34">
        <f t="shared" ref="J1461:J1473" si="434">IF(O1460&gt;0,VLOOKUP(O1460,W$12:AG$150,2),J1460)</f>
        <v>45336</v>
      </c>
      <c r="K1461" s="2">
        <f t="shared" si="427"/>
        <v>122</v>
      </c>
      <c r="L1461" s="17">
        <f t="shared" ref="L1461:L1473" si="435">IF(AND(K1461=1,K1460=1),1,IF(K1461&gt;0,IF(K1461=K1460,K1461+1,K1461),0))</f>
        <v>122</v>
      </c>
      <c r="M1461" s="11">
        <f t="shared" ref="M1461:M1473" si="436">ROUND((I1461+1)^(L1461/252),9)</f>
        <v>1.0084343140000001</v>
      </c>
      <c r="N1461" s="11">
        <f t="shared" ref="N1461:N1473" ca="1" si="437">ROUND(H1461*M1461,9)</f>
        <v>1.058966574</v>
      </c>
      <c r="O1461" s="17">
        <f t="shared" ref="O1461:O1473" si="438">IF(VLOOKUP(A1461,X$12:AE$150,8)=VLOOKUP(A1460,X$12:AE$150,8),0,VLOOKUP(A1461,X$12:AE$150,8))</f>
        <v>0</v>
      </c>
      <c r="P1461" s="13">
        <f t="shared" ref="P1461:P1473" ca="1" si="439">TRUNC(((N1461-1)*C1461),8)</f>
        <v>0</v>
      </c>
      <c r="Q1461" s="20">
        <f t="shared" si="422"/>
        <v>0</v>
      </c>
      <c r="R1461" s="13">
        <f t="shared" si="428"/>
        <v>0</v>
      </c>
      <c r="S1461" s="4" t="str">
        <f t="shared" ref="S1461:S1473" si="440">IF(O1460&gt;0,VLOOKUP(O1460,W$12:AG$150,10),S1460)</f>
        <v>A+J=</v>
      </c>
      <c r="T1461" s="34">
        <f t="shared" ref="T1461:T1473" si="441">IF(O1460&gt;0,VLOOKUP(O1460,W$12:AG$150,11),T1460)</f>
        <v>45518</v>
      </c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42">
        <f t="shared" si="425"/>
        <v>45512</v>
      </c>
      <c r="B1462" s="72">
        <f t="shared" ca="1" si="429"/>
        <v>0</v>
      </c>
      <c r="C1462" s="6">
        <f t="shared" si="430"/>
        <v>0</v>
      </c>
      <c r="D1462" s="12">
        <f ca="1">IF(A1462&lt;$B$1,VLOOKUP(A1462,[1]DI!$A$4:$B$15000,2,FALSE),0)</f>
        <v>0.104</v>
      </c>
      <c r="E1462" s="13">
        <f t="shared" ca="1" si="431"/>
        <v>1.0003926999999999</v>
      </c>
      <c r="F1462" s="13">
        <f ca="1">(TRUNC(PRODUCT($E$12:$E1461),16))</f>
        <v>1.42113489504137</v>
      </c>
      <c r="G1462" s="13">
        <f t="shared" ca="1" si="432"/>
        <v>1.3527892839371001</v>
      </c>
      <c r="H1462" s="13">
        <f t="shared" ca="1" si="433"/>
        <v>1.05052199</v>
      </c>
      <c r="I1462" s="12">
        <f t="shared" si="426"/>
        <v>1.7500000000000002E-2</v>
      </c>
      <c r="J1462" s="34">
        <f t="shared" si="434"/>
        <v>45336</v>
      </c>
      <c r="K1462" s="2">
        <f t="shared" si="427"/>
        <v>123</v>
      </c>
      <c r="L1462" s="17">
        <f t="shared" si="435"/>
        <v>123</v>
      </c>
      <c r="M1462" s="11">
        <f t="shared" si="436"/>
        <v>1.008503741</v>
      </c>
      <c r="N1462" s="11">
        <f t="shared" ca="1" si="437"/>
        <v>1.059455357</v>
      </c>
      <c r="O1462" s="17">
        <f t="shared" si="438"/>
        <v>0</v>
      </c>
      <c r="P1462" s="13">
        <f t="shared" ca="1" si="439"/>
        <v>0</v>
      </c>
      <c r="Q1462" s="20">
        <f t="shared" si="422"/>
        <v>0</v>
      </c>
      <c r="R1462" s="13">
        <f t="shared" si="428"/>
        <v>0</v>
      </c>
      <c r="S1462" s="4" t="str">
        <f t="shared" si="440"/>
        <v>A+J=</v>
      </c>
      <c r="T1462" s="34">
        <f t="shared" si="441"/>
        <v>45518</v>
      </c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42">
        <f t="shared" si="425"/>
        <v>45513</v>
      </c>
      <c r="B1463" s="72">
        <f t="shared" ca="1" si="429"/>
        <v>0</v>
      </c>
      <c r="C1463" s="6">
        <f t="shared" si="430"/>
        <v>0</v>
      </c>
      <c r="D1463" s="12">
        <f ca="1">IF(A1463&lt;$B$1,VLOOKUP(A1463,[1]DI!$A$4:$B$15000,2,FALSE),0)</f>
        <v>0.104</v>
      </c>
      <c r="E1463" s="13">
        <f t="shared" ca="1" si="431"/>
        <v>1.0003926999999999</v>
      </c>
      <c r="F1463" s="13">
        <f ca="1">(TRUNC(PRODUCT($E$12:$E1462),16))</f>
        <v>1.4216929747146501</v>
      </c>
      <c r="G1463" s="13">
        <f t="shared" ca="1" si="432"/>
        <v>1.3527892839371001</v>
      </c>
      <c r="H1463" s="13">
        <f t="shared" ca="1" si="433"/>
        <v>1.0509345299999999</v>
      </c>
      <c r="I1463" s="12">
        <f t="shared" si="426"/>
        <v>1.7500000000000002E-2</v>
      </c>
      <c r="J1463" s="34">
        <f t="shared" si="434"/>
        <v>45336</v>
      </c>
      <c r="K1463" s="2">
        <f t="shared" si="427"/>
        <v>124</v>
      </c>
      <c r="L1463" s="17">
        <f t="shared" si="435"/>
        <v>124</v>
      </c>
      <c r="M1463" s="11">
        <f t="shared" si="436"/>
        <v>1.008573173</v>
      </c>
      <c r="N1463" s="11">
        <f t="shared" ca="1" si="437"/>
        <v>1.0599443740000001</v>
      </c>
      <c r="O1463" s="17">
        <f t="shared" si="438"/>
        <v>0</v>
      </c>
      <c r="P1463" s="13">
        <f t="shared" ca="1" si="439"/>
        <v>0</v>
      </c>
      <c r="Q1463" s="20">
        <f t="shared" si="422"/>
        <v>0</v>
      </c>
      <c r="R1463" s="13">
        <f t="shared" si="428"/>
        <v>0</v>
      </c>
      <c r="S1463" s="4" t="str">
        <f t="shared" si="440"/>
        <v>A+J=</v>
      </c>
      <c r="T1463" s="34">
        <f t="shared" si="441"/>
        <v>45518</v>
      </c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42">
        <f t="shared" si="425"/>
        <v>45514</v>
      </c>
      <c r="B1464" s="72">
        <f t="shared" ca="1" si="429"/>
        <v>0</v>
      </c>
      <c r="C1464" s="6">
        <f t="shared" si="430"/>
        <v>0</v>
      </c>
      <c r="D1464" s="12">
        <f ca="1">IF(A1464&lt;$B$1,VLOOKUP(A1464,[1]DI!$A$4:$B$15000,2,FALSE),0)</f>
        <v>0</v>
      </c>
      <c r="E1464" s="13">
        <f t="shared" ca="1" si="431"/>
        <v>1</v>
      </c>
      <c r="F1464" s="13">
        <f ca="1">(TRUNC(PRODUCT($E$12:$E1463),16))</f>
        <v>1.4222512735458199</v>
      </c>
      <c r="G1464" s="13">
        <f t="shared" ca="1" si="432"/>
        <v>1.3527892839371001</v>
      </c>
      <c r="H1464" s="13">
        <f t="shared" ca="1" si="433"/>
        <v>1.0513472399999999</v>
      </c>
      <c r="I1464" s="12">
        <f t="shared" si="426"/>
        <v>1.7500000000000002E-2</v>
      </c>
      <c r="J1464" s="34">
        <f t="shared" si="434"/>
        <v>45336</v>
      </c>
      <c r="K1464" s="2">
        <f t="shared" si="427"/>
        <v>124</v>
      </c>
      <c r="L1464" s="17">
        <f t="shared" si="435"/>
        <v>125</v>
      </c>
      <c r="M1464" s="11">
        <f t="shared" si="436"/>
        <v>1.008642609</v>
      </c>
      <c r="N1464" s="11">
        <f t="shared" ca="1" si="437"/>
        <v>1.060433623</v>
      </c>
      <c r="O1464" s="17">
        <f t="shared" si="438"/>
        <v>0</v>
      </c>
      <c r="P1464" s="13">
        <f t="shared" ca="1" si="439"/>
        <v>0</v>
      </c>
      <c r="Q1464" s="20">
        <f t="shared" si="422"/>
        <v>0</v>
      </c>
      <c r="R1464" s="13">
        <f t="shared" si="428"/>
        <v>0</v>
      </c>
      <c r="S1464" s="4" t="str">
        <f t="shared" si="440"/>
        <v>A+J=</v>
      </c>
      <c r="T1464" s="34">
        <f t="shared" si="441"/>
        <v>45518</v>
      </c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42">
        <f t="shared" si="425"/>
        <v>45515</v>
      </c>
      <c r="B1465" s="72">
        <f t="shared" ca="1" si="429"/>
        <v>0</v>
      </c>
      <c r="C1465" s="6">
        <f t="shared" si="430"/>
        <v>0</v>
      </c>
      <c r="D1465" s="12">
        <f ca="1">IF(A1465&lt;$B$1,VLOOKUP(A1465,[1]DI!$A$4:$B$15000,2,FALSE),0)</f>
        <v>0</v>
      </c>
      <c r="E1465" s="13">
        <f t="shared" ca="1" si="431"/>
        <v>1</v>
      </c>
      <c r="F1465" s="13">
        <f ca="1">(TRUNC(PRODUCT($E$12:$E1464),16))</f>
        <v>1.4222512735458199</v>
      </c>
      <c r="G1465" s="13">
        <f t="shared" ca="1" si="432"/>
        <v>1.3527892839371001</v>
      </c>
      <c r="H1465" s="13">
        <f t="shared" ca="1" si="433"/>
        <v>1.0513472399999999</v>
      </c>
      <c r="I1465" s="12">
        <f t="shared" si="426"/>
        <v>1.7500000000000002E-2</v>
      </c>
      <c r="J1465" s="34">
        <f t="shared" si="434"/>
        <v>45336</v>
      </c>
      <c r="K1465" s="2">
        <f t="shared" si="427"/>
        <v>124</v>
      </c>
      <c r="L1465" s="17">
        <f t="shared" si="435"/>
        <v>125</v>
      </c>
      <c r="M1465" s="11">
        <f t="shared" si="436"/>
        <v>1.008642609</v>
      </c>
      <c r="N1465" s="11">
        <f t="shared" ca="1" si="437"/>
        <v>1.060433623</v>
      </c>
      <c r="O1465" s="17">
        <f t="shared" si="438"/>
        <v>0</v>
      </c>
      <c r="P1465" s="13">
        <f t="shared" ca="1" si="439"/>
        <v>0</v>
      </c>
      <c r="Q1465" s="20">
        <f t="shared" si="422"/>
        <v>0</v>
      </c>
      <c r="R1465" s="13">
        <f t="shared" si="428"/>
        <v>0</v>
      </c>
      <c r="S1465" s="4" t="str">
        <f t="shared" si="440"/>
        <v>A+J=</v>
      </c>
      <c r="T1465" s="34">
        <f t="shared" si="441"/>
        <v>45518</v>
      </c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42">
        <f t="shared" si="425"/>
        <v>45516</v>
      </c>
      <c r="B1466" s="72">
        <f t="shared" ca="1" si="429"/>
        <v>0</v>
      </c>
      <c r="C1466" s="6">
        <f t="shared" si="430"/>
        <v>0</v>
      </c>
      <c r="D1466" s="12">
        <f ca="1">IF(A1466&lt;$B$1,VLOOKUP(A1466,[1]DI!$A$4:$B$15000,2,FALSE),0)</f>
        <v>0.104</v>
      </c>
      <c r="E1466" s="13">
        <f t="shared" ca="1" si="431"/>
        <v>1.0003926999999999</v>
      </c>
      <c r="F1466" s="13">
        <f ca="1">(TRUNC(PRODUCT($E$12:$E1465),16))</f>
        <v>1.4222512735458199</v>
      </c>
      <c r="G1466" s="13">
        <f t="shared" ca="1" si="432"/>
        <v>1.3527892839371001</v>
      </c>
      <c r="H1466" s="13">
        <f t="shared" ca="1" si="433"/>
        <v>1.0513472399999999</v>
      </c>
      <c r="I1466" s="12">
        <f t="shared" si="426"/>
        <v>1.7500000000000002E-2</v>
      </c>
      <c r="J1466" s="34">
        <f t="shared" si="434"/>
        <v>45336</v>
      </c>
      <c r="K1466" s="2">
        <f t="shared" si="427"/>
        <v>125</v>
      </c>
      <c r="L1466" s="17">
        <f t="shared" si="435"/>
        <v>125</v>
      </c>
      <c r="M1466" s="11">
        <f t="shared" si="436"/>
        <v>1.008642609</v>
      </c>
      <c r="N1466" s="11">
        <f t="shared" ca="1" si="437"/>
        <v>1.060433623</v>
      </c>
      <c r="O1466" s="17">
        <f t="shared" si="438"/>
        <v>0</v>
      </c>
      <c r="P1466" s="13">
        <f t="shared" ca="1" si="439"/>
        <v>0</v>
      </c>
      <c r="Q1466" s="20">
        <f t="shared" si="422"/>
        <v>0</v>
      </c>
      <c r="R1466" s="13">
        <f t="shared" si="428"/>
        <v>0</v>
      </c>
      <c r="S1466" s="4" t="str">
        <f t="shared" si="440"/>
        <v>A+J=</v>
      </c>
      <c r="T1466" s="34">
        <f t="shared" si="441"/>
        <v>45518</v>
      </c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42">
        <f t="shared" si="425"/>
        <v>45517</v>
      </c>
      <c r="B1467" s="72">
        <f t="shared" ca="1" si="429"/>
        <v>0</v>
      </c>
      <c r="C1467" s="6">
        <f t="shared" si="430"/>
        <v>0</v>
      </c>
      <c r="D1467" s="12">
        <f ca="1">IF(A1467&lt;$B$1,VLOOKUP(A1467,[1]DI!$A$4:$B$15000,2,FALSE),0)</f>
        <v>0.104</v>
      </c>
      <c r="E1467" s="13">
        <f t="shared" ca="1" si="431"/>
        <v>1.0003926999999999</v>
      </c>
      <c r="F1467" s="13">
        <f ca="1">(TRUNC(PRODUCT($E$12:$E1466),16))</f>
        <v>1.4228097916209399</v>
      </c>
      <c r="G1467" s="13">
        <f t="shared" ca="1" si="432"/>
        <v>1.3527892839371001</v>
      </c>
      <c r="H1467" s="13">
        <f t="shared" ca="1" si="433"/>
        <v>1.0517601000000001</v>
      </c>
      <c r="I1467" s="12">
        <f t="shared" si="426"/>
        <v>1.7500000000000002E-2</v>
      </c>
      <c r="J1467" s="34">
        <f t="shared" si="434"/>
        <v>45336</v>
      </c>
      <c r="K1467" s="2">
        <f t="shared" si="427"/>
        <v>126</v>
      </c>
      <c r="L1467" s="17">
        <f t="shared" si="435"/>
        <v>126</v>
      </c>
      <c r="M1467" s="11">
        <f t="shared" si="436"/>
        <v>1.00871205</v>
      </c>
      <c r="N1467" s="11">
        <f t="shared" ca="1" si="437"/>
        <v>1.0609230869999999</v>
      </c>
      <c r="O1467" s="17">
        <f t="shared" si="438"/>
        <v>0</v>
      </c>
      <c r="P1467" s="13">
        <f t="shared" ca="1" si="439"/>
        <v>0</v>
      </c>
      <c r="Q1467" s="20">
        <f t="shared" si="422"/>
        <v>0</v>
      </c>
      <c r="R1467" s="13">
        <f t="shared" si="428"/>
        <v>0</v>
      </c>
      <c r="S1467" s="4" t="str">
        <f t="shared" si="440"/>
        <v>A+J=</v>
      </c>
      <c r="T1467" s="34">
        <f t="shared" si="441"/>
        <v>45518</v>
      </c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42">
        <f t="shared" si="425"/>
        <v>45518</v>
      </c>
      <c r="B1468" s="72">
        <f t="shared" ca="1" si="429"/>
        <v>0</v>
      </c>
      <c r="C1468" s="6">
        <f t="shared" si="430"/>
        <v>0</v>
      </c>
      <c r="D1468" s="12">
        <f ca="1">IF(A1468&lt;$B$1,VLOOKUP(A1468,[1]DI!$A$4:$B$15000,2,FALSE),0)</f>
        <v>0.104</v>
      </c>
      <c r="E1468" s="13">
        <f t="shared" ca="1" si="431"/>
        <v>1.0003926999999999</v>
      </c>
      <c r="F1468" s="13">
        <f ca="1">(TRUNC(PRODUCT($E$12:$E1467),16))</f>
        <v>1.42336852902611</v>
      </c>
      <c r="G1468" s="13">
        <f t="shared" ca="1" si="432"/>
        <v>1.3527892839371001</v>
      </c>
      <c r="H1468" s="13">
        <f t="shared" ca="1" si="433"/>
        <v>1.0521731299999999</v>
      </c>
      <c r="I1468" s="12">
        <f t="shared" si="426"/>
        <v>1.7500000000000002E-2</v>
      </c>
      <c r="J1468" s="34">
        <f t="shared" si="434"/>
        <v>45336</v>
      </c>
      <c r="K1468" s="2">
        <f t="shared" si="427"/>
        <v>127</v>
      </c>
      <c r="L1468" s="17">
        <f t="shared" si="435"/>
        <v>127</v>
      </c>
      <c r="M1468" s="11">
        <f t="shared" si="436"/>
        <v>1.0087814960000001</v>
      </c>
      <c r="N1468" s="11">
        <f t="shared" ca="1" si="437"/>
        <v>1.0614127840000001</v>
      </c>
      <c r="O1468" s="17">
        <f t="shared" si="438"/>
        <v>8</v>
      </c>
      <c r="P1468" s="13">
        <f t="shared" ca="1" si="439"/>
        <v>0</v>
      </c>
      <c r="Q1468" s="20">
        <f t="shared" si="422"/>
        <v>1</v>
      </c>
      <c r="R1468" s="13">
        <f t="shared" si="428"/>
        <v>0</v>
      </c>
      <c r="S1468" s="4" t="str">
        <f t="shared" si="440"/>
        <v>A+J=</v>
      </c>
      <c r="T1468" s="34">
        <f t="shared" si="441"/>
        <v>45518</v>
      </c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42">
        <f t="shared" si="425"/>
        <v>45519</v>
      </c>
      <c r="B1469" s="72">
        <f t="shared" ca="1" si="429"/>
        <v>0</v>
      </c>
      <c r="C1469" s="6">
        <f t="shared" si="430"/>
        <v>0</v>
      </c>
      <c r="D1469" s="12">
        <f ca="1">IF(A1469&lt;$B$1,VLOOKUP(A1469,[1]DI!$A$4:$B$15000,2,FALSE),0)</f>
        <v>0.104</v>
      </c>
      <c r="E1469" s="13">
        <f t="shared" ca="1" si="431"/>
        <v>1.0003926999999999</v>
      </c>
      <c r="F1469" s="13">
        <f ca="1">(TRUNC(PRODUCT($E$12:$E1468),16))</f>
        <v>1.42392748584746</v>
      </c>
      <c r="G1469" s="13">
        <f t="shared" ca="1" si="432"/>
        <v>1.42336852902611</v>
      </c>
      <c r="H1469" s="13">
        <f t="shared" ca="1" si="433"/>
        <v>1.0003926999999999</v>
      </c>
      <c r="I1469" s="12">
        <f t="shared" si="426"/>
        <v>1.7500000000000002E-2</v>
      </c>
      <c r="J1469" s="34">
        <f t="shared" si="434"/>
        <v>45518</v>
      </c>
      <c r="K1469" s="2">
        <f t="shared" si="427"/>
        <v>1</v>
      </c>
      <c r="L1469" s="17">
        <f t="shared" si="435"/>
        <v>1</v>
      </c>
      <c r="M1469" s="11">
        <f t="shared" si="436"/>
        <v>1.000068846</v>
      </c>
      <c r="N1469" s="11">
        <f t="shared" ca="1" si="437"/>
        <v>1.0004615729999999</v>
      </c>
      <c r="O1469" s="17">
        <f t="shared" si="438"/>
        <v>0</v>
      </c>
      <c r="P1469" s="13">
        <f t="shared" ca="1" si="439"/>
        <v>0</v>
      </c>
      <c r="Q1469" s="20">
        <f t="shared" si="422"/>
        <v>0</v>
      </c>
      <c r="R1469" s="13">
        <f t="shared" si="428"/>
        <v>0</v>
      </c>
      <c r="S1469" s="4">
        <f t="shared" si="440"/>
        <v>0</v>
      </c>
      <c r="T1469" s="34">
        <f t="shared" si="441"/>
        <v>0</v>
      </c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42">
        <f t="shared" si="425"/>
        <v>45520</v>
      </c>
      <c r="B1470" s="72">
        <f t="shared" ca="1" si="429"/>
        <v>0</v>
      </c>
      <c r="C1470" s="6">
        <f t="shared" si="430"/>
        <v>0</v>
      </c>
      <c r="D1470" s="12">
        <f ca="1">IF(A1470&lt;$B$1,VLOOKUP(A1470,[1]DI!$A$4:$B$15000,2,FALSE),0)</f>
        <v>0.104</v>
      </c>
      <c r="E1470" s="13">
        <f t="shared" ca="1" si="431"/>
        <v>1.0003926999999999</v>
      </c>
      <c r="F1470" s="13">
        <f ca="1">(TRUNC(PRODUCT($E$12:$E1469),16))</f>
        <v>1.4244866621711501</v>
      </c>
      <c r="G1470" s="13">
        <f t="shared" ca="1" si="432"/>
        <v>1.42336852902611</v>
      </c>
      <c r="H1470" s="13">
        <f t="shared" ca="1" si="433"/>
        <v>1.00078555</v>
      </c>
      <c r="I1470" s="12">
        <f t="shared" si="426"/>
        <v>1.7500000000000002E-2</v>
      </c>
      <c r="J1470" s="34">
        <f t="shared" si="434"/>
        <v>45518</v>
      </c>
      <c r="K1470" s="2">
        <f t="shared" si="427"/>
        <v>2</v>
      </c>
      <c r="L1470" s="17">
        <f t="shared" si="435"/>
        <v>2</v>
      </c>
      <c r="M1470" s="11">
        <f t="shared" si="436"/>
        <v>1.000137697</v>
      </c>
      <c r="N1470" s="11">
        <f t="shared" ca="1" si="437"/>
        <v>1.0009233550000001</v>
      </c>
      <c r="O1470" s="17">
        <f t="shared" si="438"/>
        <v>0</v>
      </c>
      <c r="P1470" s="13">
        <f t="shared" ca="1" si="439"/>
        <v>0</v>
      </c>
      <c r="Q1470" s="20">
        <f t="shared" si="422"/>
        <v>0</v>
      </c>
      <c r="R1470" s="13">
        <f t="shared" si="428"/>
        <v>0</v>
      </c>
      <c r="S1470" s="4">
        <f t="shared" si="440"/>
        <v>0</v>
      </c>
      <c r="T1470" s="34">
        <f t="shared" si="441"/>
        <v>0</v>
      </c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42">
        <f t="shared" si="425"/>
        <v>45521</v>
      </c>
      <c r="B1471" s="72">
        <f t="shared" ca="1" si="429"/>
        <v>0</v>
      </c>
      <c r="C1471" s="6">
        <f t="shared" si="430"/>
        <v>0</v>
      </c>
      <c r="D1471" s="12">
        <f ca="1">IF(A1471&lt;$B$1,VLOOKUP(A1471,[1]DI!$A$4:$B$15000,2,FALSE),0)</f>
        <v>0</v>
      </c>
      <c r="E1471" s="13">
        <f t="shared" ca="1" si="431"/>
        <v>1</v>
      </c>
      <c r="F1471" s="13">
        <f ca="1">(TRUNC(PRODUCT($E$12:$E1470),16))</f>
        <v>1.4250460580833799</v>
      </c>
      <c r="G1471" s="13">
        <f t="shared" ca="1" si="432"/>
        <v>1.42336852902611</v>
      </c>
      <c r="H1471" s="13">
        <f t="shared" ca="1" si="433"/>
        <v>1.0011785600000001</v>
      </c>
      <c r="I1471" s="12">
        <f t="shared" si="426"/>
        <v>1.7500000000000002E-2</v>
      </c>
      <c r="J1471" s="34">
        <f t="shared" si="434"/>
        <v>45518</v>
      </c>
      <c r="K1471" s="2">
        <f t="shared" si="427"/>
        <v>2</v>
      </c>
      <c r="L1471" s="17">
        <f t="shared" si="435"/>
        <v>3</v>
      </c>
      <c r="M1471" s="11">
        <f t="shared" si="436"/>
        <v>1.0002065529999999</v>
      </c>
      <c r="N1471" s="11">
        <f t="shared" ca="1" si="437"/>
        <v>1.0013853559999999</v>
      </c>
      <c r="O1471" s="17">
        <f t="shared" si="438"/>
        <v>0</v>
      </c>
      <c r="P1471" s="13">
        <f t="shared" ca="1" si="439"/>
        <v>0</v>
      </c>
      <c r="Q1471" s="20">
        <f t="shared" si="422"/>
        <v>0</v>
      </c>
      <c r="R1471" s="13">
        <f t="shared" si="428"/>
        <v>0</v>
      </c>
      <c r="S1471" s="4">
        <f t="shared" si="440"/>
        <v>0</v>
      </c>
      <c r="T1471" s="34">
        <f t="shared" si="441"/>
        <v>0</v>
      </c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42">
        <f t="shared" si="425"/>
        <v>45522</v>
      </c>
      <c r="B1472" s="72">
        <f t="shared" ca="1" si="429"/>
        <v>0</v>
      </c>
      <c r="C1472" s="6">
        <f t="shared" si="430"/>
        <v>0</v>
      </c>
      <c r="D1472" s="12">
        <f ca="1">IF(A1472&lt;$B$1,VLOOKUP(A1472,[1]DI!$A$4:$B$15000,2,FALSE),0)</f>
        <v>0</v>
      </c>
      <c r="E1472" s="13">
        <f t="shared" ca="1" si="431"/>
        <v>1</v>
      </c>
      <c r="F1472" s="13">
        <f ca="1">(TRUNC(PRODUCT($E$12:$E1471),16))</f>
        <v>1.4250460580833799</v>
      </c>
      <c r="G1472" s="13">
        <f t="shared" ca="1" si="432"/>
        <v>1.42336852902611</v>
      </c>
      <c r="H1472" s="13">
        <f t="shared" ca="1" si="433"/>
        <v>1.0011785600000001</v>
      </c>
      <c r="I1472" s="12">
        <f t="shared" si="426"/>
        <v>1.7500000000000002E-2</v>
      </c>
      <c r="J1472" s="34">
        <f t="shared" si="434"/>
        <v>45518</v>
      </c>
      <c r="K1472" s="2">
        <f t="shared" si="427"/>
        <v>2</v>
      </c>
      <c r="L1472" s="17">
        <f t="shared" si="435"/>
        <v>3</v>
      </c>
      <c r="M1472" s="11">
        <f t="shared" si="436"/>
        <v>1.0002065529999999</v>
      </c>
      <c r="N1472" s="11">
        <f t="shared" ca="1" si="437"/>
        <v>1.0013853559999999</v>
      </c>
      <c r="O1472" s="17">
        <f t="shared" si="438"/>
        <v>0</v>
      </c>
      <c r="P1472" s="13">
        <f t="shared" ca="1" si="439"/>
        <v>0</v>
      </c>
      <c r="Q1472" s="20">
        <f t="shared" si="422"/>
        <v>0</v>
      </c>
      <c r="R1472" s="13">
        <f t="shared" si="428"/>
        <v>0</v>
      </c>
      <c r="S1472" s="4">
        <f t="shared" si="440"/>
        <v>0</v>
      </c>
      <c r="T1472" s="34">
        <f t="shared" si="441"/>
        <v>0</v>
      </c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42">
        <f t="shared" si="425"/>
        <v>45523</v>
      </c>
      <c r="B1473" s="72">
        <f t="shared" ca="1" si="429"/>
        <v>0</v>
      </c>
      <c r="C1473" s="6">
        <f t="shared" si="430"/>
        <v>0</v>
      </c>
      <c r="D1473" s="12">
        <f ca="1">IF(A1473&lt;$B$1,VLOOKUP(A1473,[1]DI!$A$4:$B$15000,2,FALSE),0)</f>
        <v>0.104</v>
      </c>
      <c r="E1473" s="13">
        <f t="shared" ca="1" si="431"/>
        <v>1.0003926999999999</v>
      </c>
      <c r="F1473" s="13">
        <f ca="1">(TRUNC(PRODUCT($E$12:$E1472),16))</f>
        <v>1.4250460580833799</v>
      </c>
      <c r="G1473" s="13">
        <f t="shared" ca="1" si="432"/>
        <v>1.42336852902611</v>
      </c>
      <c r="H1473" s="13">
        <f t="shared" ca="1" si="433"/>
        <v>1.0011785600000001</v>
      </c>
      <c r="I1473" s="12">
        <f t="shared" si="426"/>
        <v>1.7500000000000002E-2</v>
      </c>
      <c r="J1473" s="34">
        <f t="shared" si="434"/>
        <v>45518</v>
      </c>
      <c r="K1473" s="2">
        <f t="shared" si="427"/>
        <v>3</v>
      </c>
      <c r="L1473" s="17">
        <f t="shared" si="435"/>
        <v>3</v>
      </c>
      <c r="M1473" s="11">
        <f t="shared" si="436"/>
        <v>1.0002065529999999</v>
      </c>
      <c r="N1473" s="11">
        <f t="shared" ca="1" si="437"/>
        <v>1.0013853559999999</v>
      </c>
      <c r="O1473" s="17">
        <f t="shared" si="438"/>
        <v>0</v>
      </c>
      <c r="P1473" s="13">
        <f t="shared" ca="1" si="439"/>
        <v>0</v>
      </c>
      <c r="Q1473" s="20">
        <f t="shared" si="422"/>
        <v>0</v>
      </c>
      <c r="R1473" s="13">
        <f t="shared" si="428"/>
        <v>0</v>
      </c>
      <c r="S1473" s="4">
        <f t="shared" si="440"/>
        <v>0</v>
      </c>
      <c r="T1473" s="34">
        <f t="shared" si="441"/>
        <v>0</v>
      </c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42">
        <f t="shared" si="425"/>
        <v>45524</v>
      </c>
      <c r="B1474" s="72">
        <f t="shared" ca="1" si="429"/>
        <v>0</v>
      </c>
      <c r="C1474" s="6">
        <f t="shared" si="430"/>
        <v>0</v>
      </c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42"/>
      <c r="B1475" s="72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42"/>
      <c r="B1476" s="72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42"/>
      <c r="B1477" s="72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42"/>
      <c r="B1478" s="72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42"/>
      <c r="B1479" s="72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42"/>
      <c r="B1480" s="72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42"/>
      <c r="B1481" s="72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42"/>
      <c r="B1482" s="72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42"/>
      <c r="B1483" s="72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42"/>
      <c r="B1484" s="72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42"/>
      <c r="B1485" s="72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42"/>
      <c r="B1486" s="72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42"/>
      <c r="B1487" s="72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42"/>
      <c r="B1488" s="72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42"/>
      <c r="B1489" s="72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42"/>
      <c r="B1490" s="72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42"/>
      <c r="B1491" s="72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42"/>
      <c r="B1492" s="72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42"/>
      <c r="B1493" s="72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42"/>
      <c r="B1494" s="72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42"/>
      <c r="B1495" s="72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42"/>
      <c r="B1496" s="72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42"/>
      <c r="B1497" s="72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42"/>
      <c r="B1498" s="72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42"/>
      <c r="B1499" s="72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42"/>
      <c r="B1500" s="72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42"/>
      <c r="B1501" s="72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42"/>
      <c r="B1502" s="72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42"/>
      <c r="B1503" s="72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42"/>
      <c r="B1504" s="72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42"/>
      <c r="B1505" s="72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42"/>
      <c r="B1506" s="72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42"/>
      <c r="B1507" s="72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42"/>
      <c r="B1508" s="72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42"/>
      <c r="B1509" s="72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42"/>
      <c r="B1510" s="72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42"/>
      <c r="B1511" s="72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42"/>
      <c r="B1512" s="72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42"/>
      <c r="B1513" s="72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42"/>
      <c r="B1514" s="72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42"/>
      <c r="B1515" s="72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42"/>
      <c r="B1516" s="72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42"/>
      <c r="B1517" s="72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42"/>
      <c r="B1518" s="72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42"/>
      <c r="B1519" s="72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42"/>
      <c r="B1520" s="72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42"/>
      <c r="B1521" s="72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42"/>
      <c r="B1522" s="72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42"/>
      <c r="B1523" s="72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42"/>
      <c r="B1524" s="72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42"/>
      <c r="B1525" s="72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42"/>
      <c r="B1526" s="72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42"/>
      <c r="B1527" s="72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42"/>
      <c r="B1528" s="72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42"/>
      <c r="B1529" s="72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42"/>
      <c r="B1530" s="72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42"/>
      <c r="B1531" s="72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42"/>
      <c r="B1532" s="72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42"/>
      <c r="B1533" s="72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42"/>
      <c r="B1534" s="72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42"/>
      <c r="B1535" s="72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42"/>
      <c r="B1536" s="72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42"/>
      <c r="B1537" s="72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42"/>
      <c r="B1538" s="72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42"/>
      <c r="B1539" s="72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42"/>
      <c r="B1540" s="72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42"/>
      <c r="B1541" s="72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42"/>
      <c r="B1542" s="72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42"/>
      <c r="B1543" s="72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42"/>
      <c r="B1544" s="72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42"/>
      <c r="B1545" s="72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42"/>
      <c r="B1546" s="72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42"/>
      <c r="B1547" s="72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42"/>
      <c r="B1548" s="72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42"/>
      <c r="B1549" s="72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42"/>
      <c r="B1550" s="72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42"/>
      <c r="B1551" s="72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42"/>
      <c r="B1552" s="72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42"/>
      <c r="B1553" s="72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42"/>
      <c r="B1554" s="72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42"/>
      <c r="B1555" s="72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42"/>
      <c r="B1556" s="72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42"/>
      <c r="B1557" s="72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42"/>
      <c r="B1558" s="72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42"/>
      <c r="B1559" s="72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42"/>
      <c r="B1560" s="72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42"/>
      <c r="B1561" s="72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42"/>
      <c r="B1562" s="72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42"/>
      <c r="B1563" s="72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42"/>
      <c r="B1564" s="72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42"/>
      <c r="B1565" s="72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42"/>
      <c r="B1566" s="72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42"/>
      <c r="B1567" s="72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42"/>
      <c r="B1568" s="72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42"/>
      <c r="B1569" s="72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42"/>
      <c r="B1570" s="72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42"/>
      <c r="B1571" s="72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42"/>
      <c r="B1572" s="72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42"/>
      <c r="B1573" s="72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42"/>
      <c r="B1574" s="72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42"/>
      <c r="B1575" s="72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42"/>
      <c r="B1576" s="72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42"/>
      <c r="B1577" s="72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42"/>
      <c r="B1578" s="72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42"/>
      <c r="B1579" s="72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42"/>
      <c r="B1580" s="72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42"/>
      <c r="B1581" s="72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42"/>
      <c r="B1582" s="72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42"/>
      <c r="B1583" s="72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42"/>
      <c r="B1584" s="72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42"/>
      <c r="B1585" s="72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42"/>
      <c r="B1586" s="72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42"/>
      <c r="B1587" s="72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42"/>
      <c r="B1588" s="72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42"/>
      <c r="B1589" s="72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42"/>
      <c r="B1590" s="72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42"/>
      <c r="B1591" s="72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42"/>
      <c r="B1592" s="72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42"/>
      <c r="B1593" s="72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42"/>
      <c r="B1594" s="72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42"/>
      <c r="B1595" s="72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42"/>
      <c r="B1596" s="72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42"/>
      <c r="B1597" s="72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42"/>
      <c r="B1598" s="72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42"/>
      <c r="B1599" s="72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42"/>
      <c r="B1600" s="72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42"/>
      <c r="B1601" s="72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42"/>
      <c r="B1602" s="72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42"/>
      <c r="B1603" s="72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42"/>
      <c r="B1604" s="72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42"/>
      <c r="B1605" s="72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42"/>
      <c r="B1606" s="72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42"/>
      <c r="B1607" s="72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42"/>
      <c r="B1608" s="72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42"/>
      <c r="B1609" s="72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42"/>
      <c r="B1610" s="72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42"/>
      <c r="B1611" s="72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42"/>
      <c r="B1612" s="72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42"/>
      <c r="B1613" s="72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42"/>
      <c r="B1614" s="72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42"/>
      <c r="B1615" s="72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42"/>
      <c r="B1616" s="72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42"/>
      <c r="B1617" s="72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42"/>
      <c r="B1618" s="72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42"/>
      <c r="B1619" s="72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42"/>
      <c r="B1620" s="72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42"/>
      <c r="B1621" s="72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42"/>
      <c r="B1622" s="72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42"/>
      <c r="B1623" s="72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42"/>
      <c r="B1624" s="72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42"/>
      <c r="B1625" s="72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42"/>
      <c r="B1626" s="72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42"/>
      <c r="B1627" s="72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42"/>
      <c r="B1628" s="72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42"/>
      <c r="B1629" s="72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42"/>
      <c r="B1630" s="72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42"/>
      <c r="B1631" s="72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42"/>
      <c r="B1632" s="72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42"/>
      <c r="B1633" s="72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42"/>
      <c r="B1634" s="72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42"/>
      <c r="B1635" s="72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42"/>
      <c r="B1636" s="72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42"/>
      <c r="B1637" s="72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42"/>
      <c r="B1638" s="72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42"/>
      <c r="B1639" s="72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42"/>
      <c r="B1640" s="72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42"/>
      <c r="B1641" s="72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42"/>
      <c r="B1642" s="72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42"/>
      <c r="B1643" s="72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42"/>
      <c r="B1644" s="72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42"/>
      <c r="B1645" s="72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42"/>
      <c r="B1646" s="72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42"/>
      <c r="B1647" s="72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42"/>
      <c r="B1648" s="72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42"/>
      <c r="B1649" s="72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42"/>
      <c r="B1650" s="72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42"/>
      <c r="B1651" s="72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42"/>
      <c r="B1652" s="72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42"/>
      <c r="B1653" s="72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42"/>
      <c r="B1654" s="72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42"/>
      <c r="B1655" s="72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42"/>
      <c r="B1656" s="72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42"/>
      <c r="B1657" s="72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</row>
    <row r="1658" spans="1:153" x14ac:dyDescent="0.15">
      <c r="A1658" s="42"/>
      <c r="B1658" s="72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42"/>
      <c r="B1659" s="72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42"/>
      <c r="B1660" s="72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42"/>
      <c r="B1661" s="72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42"/>
      <c r="B1662" s="72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42"/>
      <c r="B1663" s="72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42"/>
      <c r="B1664" s="72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42"/>
      <c r="B1665" s="72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42"/>
      <c r="B1666" s="72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42"/>
      <c r="B1667" s="72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42"/>
      <c r="B1668" s="72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42"/>
      <c r="B1669" s="72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42"/>
      <c r="B1670" s="72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42"/>
      <c r="B1671" s="72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42"/>
      <c r="B1672" s="72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42"/>
      <c r="B1673" s="72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42"/>
      <c r="B1674" s="72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42"/>
      <c r="B1675" s="72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42"/>
      <c r="B1676" s="72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42"/>
      <c r="B1677" s="72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42"/>
      <c r="B1678" s="72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42"/>
      <c r="B1679" s="72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42"/>
      <c r="B1680" s="72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42"/>
      <c r="B1681" s="72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42"/>
      <c r="B1682" s="72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42"/>
      <c r="B1683" s="72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42"/>
      <c r="B1684" s="72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42"/>
      <c r="B1685" s="72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42"/>
      <c r="B1686" s="72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42"/>
      <c r="B1687" s="72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42"/>
      <c r="B1688" s="72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42"/>
      <c r="B1689" s="72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42"/>
      <c r="B1690" s="72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42"/>
      <c r="B1691" s="72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42"/>
      <c r="B1692" s="72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42"/>
      <c r="B1693" s="72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42"/>
      <c r="B1694" s="72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42"/>
      <c r="B1695" s="72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42"/>
      <c r="B1696" s="72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42"/>
      <c r="B1697" s="72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42"/>
      <c r="B1698" s="72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42"/>
      <c r="B1699" s="72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42"/>
      <c r="B1700" s="72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42"/>
      <c r="B1701" s="72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42"/>
      <c r="B1702" s="72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42"/>
      <c r="B1703" s="72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42"/>
      <c r="B1704" s="72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42"/>
      <c r="B1705" s="72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42"/>
      <c r="B1706" s="72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42"/>
      <c r="B1707" s="72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42"/>
      <c r="B1708" s="72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42"/>
      <c r="B1709" s="72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42"/>
      <c r="B1710" s="72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42"/>
      <c r="B1711" s="72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42"/>
      <c r="B1712" s="72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42"/>
      <c r="B1713" s="72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42"/>
      <c r="B1714" s="72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42"/>
      <c r="B1715" s="72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42"/>
      <c r="B1716" s="72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42"/>
      <c r="B1717" s="72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42"/>
      <c r="B1718" s="72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42"/>
      <c r="B1719" s="72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42"/>
      <c r="B1720" s="72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42"/>
      <c r="B1721" s="72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42"/>
      <c r="B1722" s="72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42"/>
      <c r="B1723" s="72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42"/>
      <c r="B1724" s="72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42"/>
      <c r="B1725" s="72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42"/>
      <c r="B1726" s="72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42"/>
      <c r="B1727" s="72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42"/>
      <c r="B1728" s="72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42"/>
      <c r="B1729" s="72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42"/>
      <c r="B1730" s="72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42"/>
      <c r="B1731" s="72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42"/>
      <c r="B1732" s="72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42"/>
      <c r="B1733" s="72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42"/>
      <c r="B1734" s="72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42"/>
      <c r="B1735" s="72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42"/>
      <c r="B1736" s="72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42"/>
      <c r="B1737" s="72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42"/>
      <c r="B1738" s="72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42"/>
      <c r="B1739" s="72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42"/>
      <c r="B1740" s="72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42"/>
      <c r="B1741" s="72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42"/>
      <c r="B1742" s="72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42"/>
      <c r="B1743" s="72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42"/>
      <c r="B1744" s="72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42"/>
      <c r="B1745" s="72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42"/>
      <c r="B1746" s="72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42"/>
      <c r="B1747" s="72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42"/>
      <c r="B1748" s="72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42"/>
      <c r="B1749" s="72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42"/>
      <c r="B1750" s="72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42"/>
      <c r="B1751" s="72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42"/>
      <c r="B1752" s="72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42"/>
      <c r="B1753" s="72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42"/>
      <c r="B1754" s="72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42"/>
      <c r="B1755" s="72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42"/>
      <c r="B1756" s="72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42"/>
      <c r="B1757" s="72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42"/>
      <c r="B1758" s="72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42"/>
      <c r="B1759" s="72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42"/>
      <c r="B1760" s="72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42"/>
      <c r="B1761" s="72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42"/>
      <c r="B1762" s="72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42"/>
      <c r="B1763" s="72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42"/>
      <c r="B1764" s="72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42"/>
      <c r="B1765" s="72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42"/>
      <c r="B1766" s="72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42"/>
      <c r="B1767" s="72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42"/>
      <c r="B1768" s="72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42"/>
      <c r="B1769" s="72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42"/>
      <c r="B1770" s="72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42"/>
      <c r="B1771" s="72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42"/>
      <c r="B1772" s="72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42"/>
      <c r="B1773" s="72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42"/>
      <c r="B1774" s="72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42"/>
      <c r="B1775" s="72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42"/>
      <c r="B1776" s="72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42"/>
      <c r="B1777" s="72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42"/>
      <c r="B1778" s="72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42"/>
      <c r="B1779" s="72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42"/>
      <c r="B1780" s="72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42"/>
      <c r="B1781" s="72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42"/>
      <c r="B1782" s="72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42"/>
      <c r="B1783" s="72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42"/>
      <c r="B1784" s="72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42"/>
      <c r="B1785" s="72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42"/>
      <c r="B1786" s="72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42"/>
      <c r="B1787" s="72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42"/>
      <c r="B1788" s="72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42"/>
      <c r="B1789" s="72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42"/>
      <c r="B1790" s="72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42"/>
      <c r="B1791" s="72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42"/>
      <c r="B1792" s="72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42"/>
      <c r="B1793" s="72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42"/>
      <c r="B1794" s="72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42"/>
      <c r="B1795" s="72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42"/>
      <c r="B1796" s="72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42"/>
      <c r="B1797" s="72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42"/>
      <c r="B1798" s="72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42"/>
      <c r="B1799" s="72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42"/>
      <c r="B1800" s="72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42"/>
      <c r="B1801" s="72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42"/>
      <c r="B1802" s="72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42"/>
      <c r="B1803" s="72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42"/>
      <c r="B1804" s="72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42"/>
      <c r="B1805" s="72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42"/>
      <c r="B1806" s="72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42"/>
      <c r="B1807" s="72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42"/>
      <c r="B1808" s="72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42"/>
      <c r="B1809" s="72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42"/>
      <c r="B1810" s="72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42"/>
      <c r="B1811" s="72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42"/>
      <c r="B1812" s="72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42"/>
      <c r="B1813" s="72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42"/>
      <c r="B1814" s="72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42"/>
      <c r="B1815" s="72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42"/>
      <c r="B1816" s="72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42"/>
      <c r="B1817" s="72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42"/>
      <c r="B1818" s="72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42"/>
      <c r="B1819" s="72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42"/>
      <c r="B1820" s="72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42"/>
      <c r="B1821" s="72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42"/>
      <c r="B1822" s="72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42"/>
      <c r="B1823" s="72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42"/>
      <c r="B1824" s="72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42"/>
      <c r="B1825" s="72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42"/>
      <c r="B1826" s="72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42"/>
      <c r="B1827" s="72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42"/>
      <c r="B1828" s="72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42"/>
      <c r="B1829" s="72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42"/>
      <c r="B1830" s="72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68"/>
      <c r="B1831" s="74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42"/>
      <c r="B1832" s="72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42"/>
      <c r="B1833" s="72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42"/>
      <c r="B1834" s="72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42"/>
      <c r="B1835" s="72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42"/>
      <c r="B1836" s="72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42"/>
      <c r="B1837" s="72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42"/>
      <c r="B1838" s="72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</row>
    <row r="1839" spans="1:153" x14ac:dyDescent="0.15">
      <c r="A1839" s="42"/>
      <c r="B1839" s="72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</row>
    <row r="1840" spans="1:153" x14ac:dyDescent="0.15">
      <c r="A1840" s="42"/>
      <c r="B1840" s="72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42"/>
      <c r="B1841" s="72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42"/>
      <c r="B1842" s="72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42"/>
      <c r="B1843" s="72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42"/>
      <c r="B1844" s="72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42"/>
      <c r="B1845" s="72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42"/>
      <c r="B1846" s="72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42"/>
      <c r="B1847" s="72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42"/>
      <c r="B1848" s="72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42"/>
      <c r="B1849" s="72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42"/>
      <c r="B1850" s="72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42"/>
      <c r="B1851" s="72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42"/>
      <c r="B1852" s="72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42"/>
      <c r="B1853" s="72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42"/>
      <c r="B1854" s="72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42"/>
      <c r="B1855" s="72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42"/>
      <c r="B1856" s="72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42"/>
      <c r="B1857" s="72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42"/>
      <c r="B1858" s="72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68"/>
      <c r="B1859" s="74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42"/>
      <c r="B1860" s="72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42"/>
      <c r="B1861" s="72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42"/>
      <c r="B1862" s="72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42"/>
      <c r="B1863" s="72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42"/>
      <c r="B1864" s="72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42"/>
      <c r="B1865" s="72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42"/>
      <c r="B1866" s="72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42"/>
      <c r="B1867" s="72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42"/>
      <c r="B1868" s="72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42"/>
      <c r="B1869" s="72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42"/>
      <c r="B1870" s="72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42"/>
      <c r="B1871" s="72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42"/>
      <c r="B1872" s="72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42"/>
      <c r="B1873" s="72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42"/>
      <c r="B1874" s="72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42"/>
      <c r="B1875" s="72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42"/>
      <c r="B1876" s="72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42"/>
      <c r="B1877" s="72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42"/>
      <c r="B1878" s="72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42"/>
      <c r="B1879" s="72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42"/>
      <c r="B1880" s="72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42"/>
      <c r="B1881" s="72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42"/>
      <c r="B1882" s="72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42"/>
      <c r="B1883" s="72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42"/>
      <c r="B1884" s="72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42"/>
      <c r="B1885" s="72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42"/>
      <c r="B1886" s="72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42"/>
      <c r="B1887" s="72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42"/>
      <c r="B1888" s="72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42"/>
      <c r="B1889" s="72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42"/>
      <c r="B1890" s="72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42"/>
      <c r="B1891" s="72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42"/>
      <c r="B1892" s="72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42"/>
      <c r="B1893" s="72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42"/>
      <c r="B1894" s="72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42"/>
      <c r="B1895" s="72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42"/>
      <c r="B1896" s="72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42"/>
      <c r="B1897" s="72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42"/>
      <c r="B1898" s="72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42"/>
      <c r="B1899" s="72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42"/>
      <c r="B1900" s="72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42"/>
      <c r="B1901" s="72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42"/>
      <c r="B1902" s="72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42"/>
      <c r="B1903" s="72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42"/>
      <c r="B1904" s="72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42"/>
      <c r="B1905" s="72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42"/>
      <c r="B1906" s="72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42"/>
      <c r="B1907" s="72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42"/>
      <c r="B1908" s="72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42"/>
      <c r="B1909" s="72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42"/>
      <c r="B1910" s="72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42"/>
      <c r="B1911" s="72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42"/>
      <c r="B1912" s="72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42"/>
      <c r="B1913" s="72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42"/>
      <c r="B1914" s="72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42"/>
      <c r="B1915" s="72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42"/>
      <c r="B1916" s="72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42"/>
      <c r="B1917" s="72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42"/>
      <c r="B1918" s="72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42"/>
      <c r="B1919" s="72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42"/>
      <c r="B1920" s="72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42"/>
      <c r="B1921" s="72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42"/>
      <c r="B1922" s="72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42"/>
      <c r="B1923" s="72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42"/>
      <c r="B1924" s="72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42"/>
      <c r="B1925" s="72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42"/>
      <c r="B1926" s="72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42"/>
      <c r="B1927" s="72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42"/>
      <c r="B1928" s="72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42"/>
      <c r="B1929" s="72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42"/>
      <c r="B1930" s="72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42"/>
      <c r="B1931" s="72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42"/>
      <c r="B1932" s="72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42"/>
      <c r="B1933" s="72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42"/>
      <c r="B1934" s="72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42"/>
      <c r="B1935" s="72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42"/>
      <c r="B1936" s="72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42"/>
      <c r="B1937" s="72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42"/>
      <c r="B1938" s="72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42"/>
      <c r="B1939" s="72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42"/>
      <c r="B1940" s="72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42"/>
      <c r="B1941" s="72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42"/>
      <c r="B1942" s="72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42"/>
      <c r="B1943" s="72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42"/>
      <c r="B1944" s="72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42"/>
      <c r="B1945" s="72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42"/>
      <c r="B1946" s="72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42"/>
      <c r="B1947" s="72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42"/>
      <c r="B1948" s="72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42"/>
      <c r="B1949" s="72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42"/>
      <c r="B1950" s="72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42"/>
      <c r="B1951" s="72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42"/>
      <c r="B1952" s="72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42"/>
      <c r="B1953" s="72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42"/>
      <c r="B1954" s="72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42"/>
      <c r="B1955" s="72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42"/>
      <c r="B1956" s="72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42"/>
      <c r="B1957" s="72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42"/>
      <c r="B1958" s="72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42"/>
      <c r="B1959" s="72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42"/>
      <c r="B1960" s="72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42"/>
      <c r="B1961" s="72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42"/>
      <c r="B1962" s="72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42"/>
      <c r="B1963" s="72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42"/>
      <c r="B1964" s="72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42"/>
      <c r="B1965" s="72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42"/>
      <c r="B1966" s="72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42"/>
      <c r="B1967" s="72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42"/>
      <c r="B1968" s="72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42"/>
      <c r="B1969" s="72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42"/>
      <c r="B1970" s="72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42"/>
      <c r="B1971" s="72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42"/>
      <c r="B1972" s="72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42"/>
      <c r="B1973" s="72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42"/>
      <c r="B1974" s="72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42"/>
      <c r="B1975" s="72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42"/>
      <c r="B1976" s="72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42"/>
      <c r="B1977" s="72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42"/>
      <c r="B1978" s="72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42"/>
      <c r="B1979" s="72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42"/>
      <c r="B1980" s="72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42"/>
      <c r="B1981" s="72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42"/>
      <c r="B1982" s="72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42"/>
      <c r="B1983" s="72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42"/>
      <c r="B1984" s="72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42"/>
      <c r="B1985" s="72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42"/>
      <c r="B1986" s="72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42"/>
      <c r="B1987" s="72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42"/>
      <c r="B1988" s="72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42"/>
      <c r="B1989" s="72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42"/>
      <c r="B1990" s="72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42"/>
      <c r="B1991" s="72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42"/>
      <c r="B1992" s="72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42"/>
      <c r="B1993" s="72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42"/>
      <c r="B1994" s="72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42"/>
      <c r="B1995" s="72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42"/>
      <c r="B1996" s="72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42"/>
      <c r="B1997" s="72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42"/>
      <c r="B1998" s="72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42"/>
      <c r="B1999" s="72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42"/>
      <c r="B2000" s="72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42"/>
      <c r="B2001" s="72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42"/>
      <c r="B2002" s="72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42"/>
      <c r="B2003" s="72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42"/>
      <c r="B2004" s="72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42"/>
      <c r="B2005" s="72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42"/>
      <c r="B2006" s="72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42"/>
      <c r="B2007" s="72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42"/>
      <c r="B2008" s="72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42"/>
      <c r="B2009" s="72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42"/>
      <c r="B2010" s="72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42"/>
      <c r="B2011" s="72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42"/>
      <c r="B2012" s="72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42"/>
      <c r="B2013" s="72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42"/>
      <c r="B2014" s="72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42"/>
      <c r="B2015" s="72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42"/>
      <c r="B2016" s="72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42"/>
      <c r="B2017" s="72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42"/>
      <c r="B2018" s="72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42"/>
      <c r="B2019" s="72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42"/>
      <c r="B2020" s="72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42"/>
      <c r="B2021" s="72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</row>
    <row r="2022" spans="1:153" x14ac:dyDescent="0.15">
      <c r="A2022" s="42"/>
      <c r="B2022" s="72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</row>
    <row r="2023" spans="1:153" x14ac:dyDescent="0.15">
      <c r="A2023" s="42"/>
      <c r="B2023" s="72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42"/>
      <c r="B2024" s="72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42"/>
      <c r="B2025" s="72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42"/>
      <c r="B2026" s="72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42"/>
      <c r="B2027" s="72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42"/>
      <c r="B2028" s="72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42"/>
      <c r="B2029" s="72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42"/>
      <c r="B2030" s="72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42"/>
      <c r="B2031" s="72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42"/>
      <c r="B2032" s="72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42"/>
      <c r="B2033" s="72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42"/>
      <c r="B2034" s="72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42"/>
      <c r="B2035" s="72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42"/>
      <c r="B2036" s="72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42"/>
      <c r="B2037" s="72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42"/>
      <c r="B2038" s="72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42"/>
      <c r="B2039" s="72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42"/>
      <c r="B2040" s="72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42"/>
      <c r="B2041" s="72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42"/>
      <c r="B2042" s="72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42"/>
      <c r="B2043" s="72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42"/>
      <c r="B2044" s="72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42"/>
      <c r="B2045" s="72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42"/>
      <c r="B2046" s="72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42"/>
      <c r="B2047" s="72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42"/>
      <c r="B2048" s="72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42"/>
      <c r="B2049" s="72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42"/>
      <c r="B2050" s="72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42"/>
      <c r="B2051" s="72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42"/>
      <c r="B2052" s="72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42"/>
      <c r="B2053" s="72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42"/>
      <c r="B2054" s="72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42"/>
      <c r="B2055" s="72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42"/>
      <c r="B2056" s="72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42"/>
      <c r="B2057" s="72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42"/>
      <c r="B2058" s="72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42"/>
      <c r="B2059" s="72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42"/>
      <c r="B2060" s="72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42"/>
      <c r="B2061" s="72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42"/>
      <c r="B2062" s="72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42"/>
      <c r="B2063" s="72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42"/>
      <c r="B2064" s="72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42"/>
      <c r="B2065" s="72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42"/>
      <c r="B2066" s="72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42"/>
      <c r="B2067" s="72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42"/>
      <c r="B2068" s="72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42"/>
      <c r="B2069" s="72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42"/>
      <c r="B2070" s="72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42"/>
      <c r="B2071" s="72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42"/>
      <c r="B2072" s="72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42"/>
      <c r="B2073" s="72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42"/>
      <c r="B2074" s="72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42"/>
      <c r="B2075" s="72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42"/>
      <c r="B2076" s="72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42"/>
      <c r="B2077" s="72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42"/>
      <c r="B2078" s="72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42"/>
      <c r="B2079" s="72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42"/>
      <c r="B2080" s="72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42"/>
      <c r="B2081" s="72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42"/>
      <c r="B2082" s="72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42"/>
      <c r="B2083" s="72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42"/>
      <c r="B2084" s="72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42"/>
      <c r="B2085" s="72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42"/>
      <c r="B2086" s="72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42"/>
      <c r="B2087" s="72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42"/>
      <c r="B2088" s="72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42"/>
      <c r="B2089" s="72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42"/>
      <c r="B2090" s="72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42"/>
      <c r="B2091" s="72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42"/>
      <c r="B2092" s="72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42"/>
      <c r="B2093" s="72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42"/>
      <c r="B2094" s="72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42"/>
      <c r="B2095" s="72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42"/>
      <c r="B2096" s="72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42"/>
      <c r="B2097" s="72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42"/>
      <c r="B2098" s="72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42"/>
      <c r="B2099" s="72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42"/>
      <c r="B2100" s="72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42"/>
      <c r="B2101" s="72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42"/>
      <c r="B2102" s="72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42"/>
      <c r="B2103" s="72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42"/>
      <c r="B2104" s="72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42"/>
      <c r="B2105" s="72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42"/>
      <c r="B2106" s="72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42"/>
      <c r="B2107" s="72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42"/>
      <c r="B2108" s="72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42"/>
      <c r="B2109" s="72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42"/>
      <c r="B2110" s="72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42"/>
      <c r="B2111" s="72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42"/>
      <c r="B2112" s="72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42"/>
      <c r="B2113" s="72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42"/>
      <c r="B2114" s="72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42"/>
      <c r="B2115" s="72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42"/>
      <c r="B2116" s="72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42"/>
      <c r="B2117" s="72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42"/>
      <c r="B2118" s="72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42"/>
      <c r="B2119" s="72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42"/>
      <c r="B2120" s="72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42"/>
      <c r="B2121" s="72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42"/>
      <c r="B2122" s="72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42"/>
      <c r="B2123" s="72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42"/>
      <c r="B2124" s="72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42"/>
      <c r="B2125" s="72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42"/>
      <c r="B2126" s="72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42"/>
      <c r="B2127" s="72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42"/>
      <c r="B2128" s="72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42"/>
      <c r="B2129" s="72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42"/>
      <c r="B2130" s="72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42"/>
      <c r="B2131" s="72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42"/>
      <c r="B2132" s="72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42"/>
      <c r="B2133" s="72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42"/>
      <c r="B2134" s="72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42"/>
      <c r="B2135" s="72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42"/>
      <c r="B2136" s="72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42"/>
      <c r="B2137" s="72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42"/>
      <c r="B2138" s="72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42"/>
      <c r="B2139" s="72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42"/>
      <c r="B2140" s="72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42"/>
      <c r="B2141" s="72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42"/>
      <c r="B2142" s="72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42"/>
      <c r="B2143" s="72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42"/>
      <c r="B2144" s="72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42"/>
      <c r="B2145" s="72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42"/>
      <c r="B2146" s="72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42"/>
      <c r="B2147" s="72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42"/>
      <c r="B2148" s="72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42"/>
      <c r="B2149" s="72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42"/>
      <c r="B2150" s="72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42"/>
      <c r="B2151" s="72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42"/>
      <c r="B2152" s="72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42"/>
      <c r="B2153" s="72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42"/>
      <c r="B2154" s="72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42"/>
      <c r="B2155" s="72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42"/>
      <c r="B2156" s="72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42"/>
      <c r="B2157" s="72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42"/>
      <c r="B2158" s="72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42"/>
      <c r="B2159" s="72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42"/>
      <c r="B2160" s="72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42"/>
      <c r="B2161" s="72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42"/>
      <c r="B2162" s="72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42"/>
      <c r="B2163" s="72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42"/>
      <c r="B2164" s="72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42"/>
      <c r="B2165" s="72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42"/>
      <c r="B2166" s="72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42"/>
      <c r="B2167" s="72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42"/>
      <c r="B2168" s="72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42"/>
      <c r="B2169" s="72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42"/>
      <c r="B2170" s="72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42"/>
      <c r="B2171" s="72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42"/>
      <c r="B2172" s="72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42"/>
      <c r="B2173" s="72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42"/>
      <c r="B2174" s="72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42"/>
      <c r="B2175" s="72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42"/>
      <c r="B2176" s="72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42"/>
      <c r="B2177" s="72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42"/>
      <c r="B2178" s="72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42"/>
      <c r="B2179" s="72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42"/>
      <c r="B2180" s="72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42"/>
      <c r="B2181" s="72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42"/>
      <c r="B2182" s="72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42"/>
      <c r="B2183" s="72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42"/>
      <c r="B2184" s="72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42"/>
      <c r="B2185" s="72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42"/>
      <c r="B2186" s="72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42"/>
      <c r="B2187" s="72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42"/>
      <c r="B2188" s="72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42"/>
      <c r="B2189" s="72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42"/>
      <c r="B2190" s="72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42"/>
      <c r="B2191" s="72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42"/>
      <c r="B2192" s="72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42"/>
      <c r="B2193" s="72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42"/>
      <c r="B2194" s="72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42"/>
      <c r="B2195" s="72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42"/>
      <c r="B2196" s="72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42"/>
      <c r="B2197" s="72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42"/>
      <c r="B2198" s="72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42"/>
      <c r="B2199" s="72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42"/>
      <c r="B2200" s="72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42"/>
      <c r="B2201" s="72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42"/>
      <c r="B2202" s="72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42"/>
      <c r="B2203" s="72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</row>
    <row r="2204" spans="1:153" x14ac:dyDescent="0.15">
      <c r="A2204" s="42"/>
      <c r="B2204" s="72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</row>
    <row r="2205" spans="1:153" x14ac:dyDescent="0.15">
      <c r="A2205" s="42"/>
      <c r="B2205" s="72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42"/>
      <c r="B2206" s="72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42"/>
      <c r="B2207" s="72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42"/>
      <c r="B2208" s="72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42"/>
      <c r="B2209" s="72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42"/>
      <c r="B2210" s="72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42"/>
      <c r="B2211" s="72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42"/>
      <c r="B2212" s="72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42"/>
      <c r="B2213" s="72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42"/>
      <c r="B2214" s="72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42"/>
      <c r="B2215" s="72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42"/>
      <c r="B2216" s="72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42"/>
      <c r="B2217" s="72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42"/>
      <c r="B2218" s="72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42"/>
      <c r="B2219" s="72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42"/>
      <c r="B2220" s="72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42"/>
      <c r="B2221" s="72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42"/>
      <c r="B2222" s="72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42"/>
      <c r="B2223" s="72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42"/>
      <c r="B2224" s="72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42"/>
      <c r="B2225" s="72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42"/>
      <c r="B2226" s="72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42"/>
      <c r="B2227" s="72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42"/>
      <c r="B2228" s="72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42"/>
      <c r="B2229" s="72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42"/>
      <c r="B2230" s="72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42"/>
      <c r="B2231" s="72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42"/>
      <c r="B2232" s="72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42"/>
      <c r="B2233" s="72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42"/>
      <c r="B2234" s="72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42"/>
      <c r="B2235" s="72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42"/>
      <c r="B2236" s="72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42"/>
      <c r="B2237" s="72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42"/>
      <c r="B2238" s="72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42"/>
      <c r="B2239" s="72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42"/>
      <c r="B2240" s="72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42"/>
      <c r="B2241" s="72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42"/>
      <c r="B2242" s="72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42"/>
      <c r="B2243" s="72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42"/>
      <c r="B2244" s="72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42"/>
      <c r="B2245" s="72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42"/>
      <c r="B2246" s="72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42"/>
      <c r="B2247" s="72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42"/>
      <c r="B2248" s="72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42"/>
      <c r="B2249" s="72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42"/>
      <c r="B2250" s="72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42"/>
      <c r="B2251" s="72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42"/>
      <c r="B2252" s="72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42"/>
      <c r="B2253" s="72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42"/>
      <c r="B2254" s="72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42"/>
      <c r="B2255" s="72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42"/>
      <c r="B2256" s="72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42"/>
      <c r="B2257" s="72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42"/>
      <c r="B2258" s="72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42"/>
      <c r="B2259" s="72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42"/>
      <c r="B2260" s="72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42"/>
      <c r="B2261" s="72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42"/>
      <c r="B2262" s="72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42"/>
      <c r="B2263" s="72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42"/>
      <c r="B2264" s="72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42"/>
      <c r="B2265" s="72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42"/>
      <c r="B2266" s="72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42"/>
      <c r="B2267" s="72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42"/>
      <c r="B2268" s="72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42"/>
      <c r="B2269" s="72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42"/>
      <c r="B2270" s="72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42"/>
      <c r="B2271" s="72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42"/>
      <c r="B2272" s="72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42"/>
      <c r="B2273" s="72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42"/>
      <c r="B2274" s="72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42"/>
      <c r="B2275" s="72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42"/>
      <c r="B2276" s="72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42"/>
      <c r="B2277" s="72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42"/>
      <c r="B2278" s="72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42"/>
      <c r="B2279" s="72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42"/>
      <c r="B2280" s="72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42"/>
      <c r="B2281" s="72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42"/>
      <c r="B2282" s="72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42"/>
      <c r="B2283" s="72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42"/>
      <c r="B2284" s="72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42"/>
      <c r="B2285" s="72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42"/>
      <c r="B2286" s="72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42"/>
      <c r="B2287" s="72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42"/>
      <c r="B2288" s="72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42"/>
      <c r="B2289" s="72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42"/>
      <c r="B2290" s="72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42"/>
      <c r="B2291" s="72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42"/>
      <c r="B2292" s="72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42"/>
      <c r="B2293" s="72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42"/>
      <c r="B2294" s="72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42"/>
      <c r="B2295" s="72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42"/>
      <c r="B2296" s="72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42"/>
      <c r="B2297" s="72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42"/>
      <c r="B2298" s="72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42"/>
      <c r="B2299" s="72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42"/>
      <c r="B2300" s="72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42"/>
      <c r="B2301" s="72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42"/>
      <c r="B2302" s="72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42"/>
      <c r="B2303" s="72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42"/>
      <c r="B2304" s="72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42"/>
      <c r="B2305" s="72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42"/>
      <c r="B2306" s="72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42"/>
      <c r="B2307" s="72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42"/>
      <c r="B2308" s="72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42"/>
      <c r="B2309" s="72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42"/>
      <c r="B2310" s="72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42"/>
      <c r="B2311" s="72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42"/>
      <c r="B2312" s="72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42"/>
      <c r="B2313" s="72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42"/>
      <c r="B2314" s="72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42"/>
      <c r="B2315" s="72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42"/>
      <c r="B2316" s="72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42"/>
      <c r="B2317" s="72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42"/>
      <c r="B2318" s="72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42"/>
      <c r="B2319" s="72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42"/>
      <c r="B2320" s="72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42"/>
      <c r="B2321" s="72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42"/>
      <c r="B2322" s="72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42"/>
      <c r="B2323" s="72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42"/>
      <c r="B2324" s="72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42"/>
      <c r="B2325" s="72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42"/>
      <c r="B2326" s="72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42"/>
      <c r="B2327" s="72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42"/>
      <c r="B2328" s="72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42"/>
      <c r="B2329" s="72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42"/>
      <c r="B2330" s="72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42"/>
      <c r="B2331" s="72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42"/>
      <c r="B2332" s="72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42"/>
      <c r="B2333" s="72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42"/>
      <c r="B2334" s="72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42"/>
      <c r="B2335" s="72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42"/>
      <c r="B2336" s="72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42"/>
      <c r="B2337" s="72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42"/>
      <c r="B2338" s="72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42"/>
      <c r="B2339" s="72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42"/>
      <c r="B2340" s="72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42"/>
      <c r="B2341" s="72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42"/>
      <c r="B2342" s="72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42"/>
      <c r="B2343" s="72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42"/>
      <c r="B2344" s="72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42"/>
      <c r="B2345" s="72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42"/>
      <c r="B2346" s="72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42"/>
      <c r="B2347" s="72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42"/>
      <c r="B2348" s="72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42"/>
      <c r="B2349" s="72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42"/>
      <c r="B2350" s="72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42"/>
      <c r="B2351" s="72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42"/>
      <c r="B2352" s="72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42"/>
      <c r="B2353" s="72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42"/>
      <c r="B2354" s="72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42"/>
      <c r="B2355" s="72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42"/>
      <c r="B2356" s="72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42"/>
      <c r="B2357" s="72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42"/>
      <c r="B2358" s="72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42"/>
      <c r="B2359" s="72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42"/>
      <c r="B2360" s="72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42"/>
      <c r="B2361" s="72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42"/>
      <c r="B2362" s="72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42"/>
      <c r="B2363" s="72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42"/>
      <c r="B2364" s="72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42"/>
      <c r="B2365" s="72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42"/>
      <c r="B2366" s="72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42"/>
      <c r="B2367" s="72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42"/>
      <c r="B2368" s="72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42"/>
      <c r="B2369" s="72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42"/>
      <c r="B2370" s="72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42"/>
      <c r="B2371" s="72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42"/>
      <c r="B2372" s="72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42"/>
      <c r="B2373" s="72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42"/>
      <c r="B2374" s="72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42"/>
      <c r="B2375" s="72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42"/>
      <c r="B2376" s="72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42"/>
      <c r="B2377" s="72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42"/>
      <c r="B2378" s="72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42"/>
      <c r="B2379" s="72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42"/>
      <c r="B2380" s="72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42"/>
      <c r="B2381" s="72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42"/>
      <c r="B2382" s="72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42"/>
      <c r="B2383" s="72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42"/>
      <c r="B2384" s="72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42"/>
      <c r="B2385" s="72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</row>
    <row r="2386" spans="1:153" x14ac:dyDescent="0.15">
      <c r="A2386" s="42"/>
      <c r="B2386" s="72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</row>
    <row r="2387" spans="1:153" x14ac:dyDescent="0.15">
      <c r="A2387" s="42"/>
      <c r="B2387" s="72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</row>
    <row r="2388" spans="1:153" x14ac:dyDescent="0.15">
      <c r="A2388" s="42"/>
      <c r="B2388" s="72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42"/>
      <c r="B2389" s="72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42"/>
      <c r="B2390" s="72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42"/>
      <c r="B2391" s="72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42"/>
      <c r="B2392" s="72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42"/>
      <c r="B2393" s="72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42"/>
      <c r="B2394" s="72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42"/>
      <c r="B2395" s="72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42"/>
      <c r="B2396" s="72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42"/>
      <c r="B2397" s="72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42"/>
      <c r="B2398" s="72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42"/>
      <c r="B2399" s="72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42"/>
      <c r="B2400" s="72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42"/>
      <c r="B2401" s="72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42"/>
      <c r="B2402" s="72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42"/>
      <c r="B2403" s="72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42"/>
      <c r="B2404" s="72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42"/>
      <c r="B2405" s="72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42"/>
      <c r="B2406" s="72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42"/>
      <c r="B2407" s="72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42"/>
      <c r="B2408" s="72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42"/>
      <c r="B2409" s="72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42"/>
      <c r="B2410" s="72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42"/>
      <c r="B2411" s="72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42"/>
      <c r="B2412" s="72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42"/>
      <c r="B2413" s="72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42"/>
      <c r="B2414" s="72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42"/>
      <c r="B2415" s="72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42"/>
      <c r="B2416" s="72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42"/>
      <c r="B2417" s="72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42"/>
      <c r="B2418" s="72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42"/>
      <c r="B2419" s="72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42"/>
      <c r="B2420" s="72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42"/>
      <c r="B2421" s="72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42"/>
      <c r="B2422" s="72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42"/>
      <c r="B2423" s="72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42"/>
      <c r="B2424" s="72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42"/>
      <c r="B2425" s="72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42"/>
      <c r="B2426" s="72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42"/>
      <c r="B2427" s="72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42"/>
      <c r="B2428" s="72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42"/>
      <c r="B2429" s="72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42"/>
      <c r="B2430" s="72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42"/>
      <c r="B2431" s="72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42"/>
      <c r="B2432" s="72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42"/>
      <c r="B2433" s="72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42"/>
      <c r="B2434" s="72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42"/>
      <c r="B2435" s="72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42"/>
      <c r="B2436" s="72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42"/>
      <c r="B2437" s="72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42"/>
      <c r="B2438" s="72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42"/>
      <c r="B2439" s="72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42"/>
      <c r="B2440" s="72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42"/>
      <c r="B2441" s="72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42"/>
      <c r="B2442" s="72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42"/>
      <c r="B2443" s="72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42"/>
      <c r="B2444" s="72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42"/>
      <c r="B2445" s="72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42"/>
      <c r="B2446" s="72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42"/>
      <c r="B2447" s="72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42"/>
      <c r="B2448" s="72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42"/>
      <c r="B2449" s="72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42"/>
      <c r="B2450" s="72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42"/>
      <c r="B2451" s="72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42"/>
      <c r="B2452" s="72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42"/>
      <c r="B2453" s="72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42"/>
      <c r="B2454" s="72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42"/>
      <c r="B2455" s="72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42"/>
      <c r="B2456" s="72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42"/>
      <c r="B2457" s="72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42"/>
      <c r="B2458" s="72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42"/>
      <c r="B2459" s="72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42"/>
      <c r="B2460" s="72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42"/>
      <c r="B2461" s="72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42"/>
      <c r="B2462" s="72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42"/>
      <c r="B2463" s="72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42"/>
      <c r="B2464" s="72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42"/>
      <c r="B2465" s="72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42"/>
      <c r="B2466" s="72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42"/>
      <c r="B2467" s="72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42"/>
      <c r="B2468" s="72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42"/>
      <c r="B2469" s="72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42"/>
      <c r="B2470" s="72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42"/>
      <c r="B2471" s="72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42"/>
      <c r="B2472" s="72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42"/>
      <c r="B2473" s="72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42"/>
      <c r="B2474" s="72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42"/>
      <c r="B2475" s="72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42"/>
      <c r="B2476" s="72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42"/>
      <c r="B2477" s="72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42"/>
      <c r="B2478" s="72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42"/>
      <c r="B2479" s="72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42"/>
      <c r="B2480" s="72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42"/>
      <c r="B2481" s="72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42"/>
      <c r="B2482" s="72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42"/>
      <c r="B2483" s="72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42"/>
      <c r="B2484" s="72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42"/>
      <c r="B2485" s="72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42"/>
      <c r="B2486" s="72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42"/>
      <c r="B2487" s="72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42"/>
      <c r="B2488" s="72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42"/>
      <c r="B2489" s="72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42"/>
      <c r="B2490" s="72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42"/>
      <c r="B2491" s="72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42"/>
      <c r="B2492" s="72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42"/>
      <c r="B2493" s="72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42"/>
      <c r="B2494" s="72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42"/>
      <c r="B2495" s="72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42"/>
      <c r="B2496" s="72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42"/>
      <c r="B2497" s="72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42"/>
      <c r="B2498" s="72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42"/>
      <c r="B2499" s="72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42"/>
      <c r="B2500" s="72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42"/>
      <c r="B2501" s="72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42"/>
      <c r="B2502" s="72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42"/>
      <c r="B2503" s="72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42"/>
      <c r="B2504" s="72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42"/>
      <c r="B2505" s="72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42"/>
      <c r="B2506" s="72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42"/>
      <c r="B2507" s="72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42"/>
      <c r="B2508" s="72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42"/>
      <c r="B2509" s="72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42"/>
      <c r="B2510" s="72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42"/>
      <c r="B2511" s="72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42"/>
      <c r="B2512" s="72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42"/>
      <c r="B2513" s="72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42"/>
      <c r="B2514" s="72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42"/>
      <c r="B2515" s="72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42"/>
      <c r="B2516" s="72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42"/>
      <c r="B2517" s="72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42"/>
      <c r="B2518" s="72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42"/>
      <c r="B2519" s="72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42"/>
      <c r="B2520" s="72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42"/>
      <c r="B2521" s="72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42"/>
      <c r="B2522" s="72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42"/>
      <c r="B2523" s="72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42"/>
      <c r="B2524" s="72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42"/>
      <c r="B2525" s="72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42"/>
      <c r="B2526" s="72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42"/>
      <c r="B2527" s="72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42"/>
      <c r="B2528" s="72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42"/>
      <c r="B2529" s="72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42"/>
      <c r="B2530" s="72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42"/>
      <c r="B2531" s="72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42"/>
      <c r="B2532" s="72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42"/>
      <c r="B2533" s="72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42"/>
      <c r="B2534" s="72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42"/>
      <c r="B2535" s="72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42"/>
      <c r="B2536" s="72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42"/>
      <c r="B2537" s="72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42"/>
      <c r="B2538" s="72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42"/>
      <c r="B2539" s="72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42"/>
      <c r="B2540" s="72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42"/>
      <c r="B2541" s="72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42"/>
      <c r="B2542" s="72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42"/>
      <c r="B2543" s="72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42"/>
      <c r="B2544" s="72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42"/>
      <c r="B2545" s="72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42"/>
      <c r="B2546" s="72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42"/>
      <c r="B2547" s="72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42"/>
      <c r="B2548" s="72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42"/>
      <c r="B2549" s="72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42"/>
      <c r="B2550" s="72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42"/>
      <c r="B2551" s="72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42"/>
      <c r="B2552" s="72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42"/>
      <c r="B2553" s="72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42"/>
      <c r="B2554" s="72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42"/>
      <c r="B2555" s="72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42"/>
      <c r="B2556" s="72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42"/>
      <c r="B2557" s="72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42"/>
      <c r="B2558" s="72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42"/>
      <c r="B2559" s="72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42"/>
      <c r="B2560" s="72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42"/>
      <c r="B2561" s="72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42"/>
      <c r="B2562" s="72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42"/>
      <c r="B2563" s="72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42"/>
      <c r="B2564" s="72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42"/>
      <c r="B2565" s="72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42"/>
      <c r="B2566" s="72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42"/>
      <c r="B2567" s="72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42"/>
      <c r="B2568" s="72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</row>
    <row r="2569" spans="1:153" x14ac:dyDescent="0.15">
      <c r="A2569" s="42"/>
      <c r="B2569" s="72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</row>
    <row r="2570" spans="1:153" x14ac:dyDescent="0.15">
      <c r="A2570" s="42"/>
      <c r="B2570" s="72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42"/>
      <c r="B2571" s="72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42"/>
      <c r="B2572" s="72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42"/>
      <c r="B2573" s="72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42"/>
      <c r="B2574" s="72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42"/>
      <c r="B2575" s="72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42"/>
      <c r="B2576" s="72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42"/>
      <c r="B2577" s="72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42"/>
      <c r="B2578" s="72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42"/>
      <c r="B2579" s="72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42"/>
      <c r="B2580" s="72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42"/>
      <c r="B2581" s="72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42"/>
      <c r="B2582" s="72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42"/>
      <c r="B2583" s="72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42"/>
      <c r="B2584" s="72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42"/>
      <c r="B2585" s="72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42"/>
      <c r="B2586" s="72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42"/>
      <c r="B2587" s="72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42"/>
      <c r="B2588" s="72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42"/>
      <c r="B2589" s="72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42"/>
      <c r="B2590" s="72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42"/>
      <c r="B2591" s="72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42"/>
      <c r="B2592" s="72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42"/>
      <c r="B2593" s="72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42"/>
      <c r="B2594" s="72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42"/>
      <c r="B2595" s="72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42"/>
      <c r="B2596" s="72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42"/>
      <c r="B2597" s="72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42"/>
      <c r="B2598" s="72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42"/>
      <c r="B2599" s="72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42"/>
      <c r="B2600" s="72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42"/>
      <c r="B2601" s="72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42"/>
      <c r="B2602" s="72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42"/>
      <c r="B2603" s="72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42"/>
      <c r="B2604" s="72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42"/>
      <c r="B2605" s="72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42"/>
      <c r="B2606" s="72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42"/>
      <c r="B2607" s="72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42"/>
      <c r="B2608" s="72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42"/>
      <c r="B2609" s="72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42"/>
      <c r="B2610" s="72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42"/>
      <c r="B2611" s="72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42"/>
      <c r="B2612" s="72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42"/>
      <c r="B2613" s="72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42"/>
      <c r="B2614" s="72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42"/>
      <c r="B2615" s="72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42"/>
      <c r="B2616" s="72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42"/>
      <c r="B2617" s="72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42"/>
      <c r="B2618" s="72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42"/>
      <c r="B2619" s="72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42"/>
      <c r="B2620" s="72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42"/>
      <c r="B2621" s="72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42"/>
      <c r="B2622" s="72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42"/>
      <c r="B2623" s="72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42"/>
      <c r="B2624" s="72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42"/>
      <c r="B2625" s="72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42"/>
      <c r="B2626" s="72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42"/>
      <c r="B2627" s="72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42"/>
      <c r="B2628" s="72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42"/>
      <c r="B2629" s="72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42"/>
      <c r="B2630" s="72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42"/>
      <c r="B2631" s="72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42"/>
      <c r="B2632" s="72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42"/>
      <c r="B2633" s="72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42"/>
      <c r="B2634" s="72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42"/>
      <c r="B2635" s="72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42"/>
      <c r="B2636" s="72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42"/>
      <c r="B2637" s="72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42"/>
      <c r="B2638" s="72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42"/>
      <c r="B2639" s="72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42"/>
      <c r="B2640" s="72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42"/>
      <c r="B2641" s="72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42"/>
      <c r="B2642" s="72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42"/>
      <c r="B2643" s="72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42"/>
      <c r="B2644" s="72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42"/>
      <c r="B2645" s="72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42"/>
      <c r="B2646" s="72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42"/>
      <c r="B2647" s="72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42"/>
      <c r="B2648" s="72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42"/>
      <c r="B2649" s="72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42"/>
      <c r="B2650" s="72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42"/>
      <c r="B2651" s="72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42"/>
      <c r="B2652" s="72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42"/>
      <c r="B2653" s="72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42"/>
      <c r="B2654" s="72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42"/>
      <c r="B2655" s="72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42"/>
      <c r="B2656" s="72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42"/>
      <c r="B2657" s="72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42"/>
      <c r="B2658" s="72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42"/>
      <c r="B2659" s="72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42"/>
      <c r="B2660" s="72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42"/>
      <c r="B2661" s="72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42"/>
      <c r="B2662" s="72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42"/>
      <c r="B2663" s="72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42"/>
      <c r="B2664" s="72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42"/>
      <c r="B2665" s="72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42"/>
      <c r="B2666" s="72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42"/>
      <c r="B2667" s="72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42"/>
      <c r="B2668" s="72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42"/>
      <c r="B2669" s="72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42"/>
      <c r="B2670" s="72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42"/>
      <c r="B2671" s="72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42"/>
      <c r="B2672" s="72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42"/>
      <c r="B2673" s="72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42"/>
      <c r="B2674" s="72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42"/>
      <c r="B2675" s="72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42"/>
      <c r="B2676" s="72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42"/>
      <c r="B2677" s="72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42"/>
      <c r="B2678" s="72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42"/>
      <c r="B2679" s="72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42"/>
      <c r="B2680" s="72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42"/>
      <c r="B2681" s="72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42"/>
      <c r="B2682" s="72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42"/>
      <c r="B2683" s="72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42"/>
      <c r="B2684" s="72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42"/>
      <c r="B2685" s="72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42"/>
      <c r="B2686" s="72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42"/>
      <c r="B2687" s="72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42"/>
      <c r="B2688" s="72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42"/>
      <c r="B2689" s="72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42"/>
      <c r="B2690" s="72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42"/>
      <c r="B2691" s="72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42"/>
      <c r="B2692" s="72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42"/>
      <c r="B2693" s="72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42"/>
      <c r="B2694" s="72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42"/>
      <c r="B2695" s="72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42"/>
      <c r="B2696" s="72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42"/>
      <c r="B2697" s="72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42"/>
      <c r="B2698" s="72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42"/>
      <c r="B2699" s="72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42"/>
      <c r="B2700" s="72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42"/>
      <c r="B2701" s="72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42"/>
      <c r="B2702" s="72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42"/>
      <c r="B2703" s="72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42"/>
      <c r="B2704" s="72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42"/>
      <c r="B2705" s="72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42"/>
      <c r="B2706" s="72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42"/>
      <c r="B2707" s="72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42"/>
      <c r="B2708" s="72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42"/>
      <c r="B2709" s="72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42"/>
      <c r="B2710" s="72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42"/>
      <c r="B2711" s="72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42"/>
      <c r="B2712" s="72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42"/>
      <c r="B2713" s="72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42"/>
      <c r="B2714" s="72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42"/>
      <c r="B2715" s="72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42"/>
      <c r="B2716" s="72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42"/>
      <c r="B2717" s="72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42"/>
      <c r="B2718" s="72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42"/>
      <c r="B2719" s="72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42"/>
      <c r="B2720" s="72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42"/>
      <c r="B2721" s="72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42"/>
      <c r="B2722" s="72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42"/>
      <c r="B2723" s="72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42"/>
      <c r="B2724" s="72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42"/>
      <c r="B2725" s="72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42"/>
      <c r="B2726" s="72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42"/>
      <c r="B2727" s="72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42"/>
      <c r="B2728" s="72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42"/>
      <c r="B2729" s="72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42"/>
      <c r="B2730" s="72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42"/>
      <c r="B2731" s="72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42"/>
      <c r="B2732" s="72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42"/>
      <c r="B2733" s="72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42"/>
      <c r="B2734" s="72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42"/>
      <c r="B2735" s="72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42"/>
      <c r="B2736" s="72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42"/>
      <c r="B2737" s="72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42"/>
      <c r="B2738" s="72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42"/>
      <c r="B2739" s="72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42"/>
      <c r="B2740" s="72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42"/>
      <c r="B2741" s="72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42"/>
      <c r="B2742" s="72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42"/>
      <c r="B2743" s="72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42"/>
      <c r="B2744" s="72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42"/>
      <c r="B2745" s="72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42"/>
      <c r="B2746" s="72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42"/>
      <c r="B2747" s="72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42"/>
      <c r="B2748" s="72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42"/>
      <c r="B2749" s="72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42"/>
      <c r="B2750" s="72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</row>
    <row r="2751" spans="1:153" x14ac:dyDescent="0.15">
      <c r="A2751" s="42"/>
      <c r="B2751" s="72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</row>
    <row r="2752" spans="1:153" x14ac:dyDescent="0.15">
      <c r="A2752" s="42"/>
      <c r="B2752" s="72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42"/>
      <c r="B2753" s="72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42"/>
      <c r="B2754" s="72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</row>
    <row r="2755" spans="1:153" x14ac:dyDescent="0.15">
      <c r="A2755" s="42"/>
      <c r="B2755" s="72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42"/>
      <c r="B2756" s="72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42"/>
      <c r="B2757" s="72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42"/>
      <c r="B2758" s="72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42"/>
      <c r="B2759" s="72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42"/>
      <c r="B2760" s="72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42"/>
      <c r="B2761" s="72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42"/>
      <c r="B2762" s="72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42"/>
      <c r="B2763" s="72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42"/>
      <c r="B2764" s="72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42"/>
      <c r="B2765" s="72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42"/>
      <c r="B2766" s="72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42"/>
      <c r="B2767" s="72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42"/>
      <c r="B2768" s="72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42"/>
      <c r="B2769" s="72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42"/>
      <c r="B2770" s="72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42"/>
      <c r="B2771" s="72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42"/>
      <c r="B2772" s="72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42"/>
      <c r="B2773" s="72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42"/>
      <c r="B2774" s="72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42"/>
      <c r="B2775" s="72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42"/>
      <c r="B2776" s="72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42"/>
      <c r="B2777" s="72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42"/>
      <c r="B2778" s="72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42"/>
      <c r="B2779" s="72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42"/>
      <c r="B2780" s="72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42"/>
      <c r="B2781" s="72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42"/>
      <c r="B2782" s="72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42"/>
      <c r="B2783" s="72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42"/>
      <c r="B2784" s="72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42"/>
      <c r="B2785" s="72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42"/>
      <c r="B2786" s="72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42"/>
      <c r="B2787" s="72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42"/>
      <c r="B2788" s="72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42"/>
      <c r="B2789" s="72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42"/>
      <c r="B2790" s="72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42"/>
      <c r="B2791" s="72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42"/>
      <c r="B2792" s="72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42"/>
      <c r="B2793" s="72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42"/>
      <c r="B2794" s="72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42"/>
      <c r="B2795" s="72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42"/>
      <c r="B2796" s="72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42"/>
      <c r="B2797" s="72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42"/>
      <c r="B2798" s="72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42"/>
      <c r="B2799" s="72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42"/>
      <c r="B2800" s="72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42"/>
      <c r="B2801" s="72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42"/>
      <c r="B2802" s="72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42"/>
      <c r="B2803" s="72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42"/>
      <c r="B2804" s="72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42"/>
      <c r="B2805" s="72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42"/>
      <c r="B2806" s="72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42"/>
      <c r="B2807" s="72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42"/>
      <c r="B2808" s="72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42"/>
      <c r="B2809" s="72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42"/>
      <c r="B2810" s="72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42"/>
      <c r="B2811" s="72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42"/>
      <c r="B2812" s="72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42"/>
      <c r="B2813" s="72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42"/>
      <c r="B2814" s="72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42"/>
      <c r="B2815" s="72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42"/>
      <c r="B2816" s="72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42"/>
      <c r="B2817" s="72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42"/>
      <c r="B2818" s="72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42"/>
      <c r="B2819" s="72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42"/>
      <c r="B2820" s="72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42"/>
      <c r="B2821" s="72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42"/>
      <c r="B2822" s="72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42"/>
      <c r="B2823" s="72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42"/>
      <c r="B2824" s="72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42"/>
      <c r="B2825" s="72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42"/>
      <c r="B2826" s="72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42"/>
      <c r="B2827" s="72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42"/>
      <c r="B2828" s="72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42"/>
      <c r="B2829" s="72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42"/>
      <c r="B2830" s="72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42"/>
      <c r="B2831" s="72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42"/>
      <c r="B2832" s="72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42"/>
      <c r="B2833" s="72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42"/>
      <c r="B2834" s="72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42"/>
      <c r="B2835" s="72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42"/>
      <c r="B2836" s="72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42"/>
      <c r="B2837" s="72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42"/>
      <c r="B2838" s="72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42"/>
      <c r="B2839" s="72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42"/>
      <c r="B2840" s="72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42"/>
      <c r="B2841" s="72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42"/>
      <c r="B2842" s="72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42"/>
      <c r="B2843" s="72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42"/>
      <c r="B2844" s="72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42"/>
      <c r="B2845" s="72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42"/>
      <c r="B2846" s="72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42"/>
      <c r="B2847" s="72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42"/>
      <c r="B2848" s="72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42"/>
      <c r="B2849" s="72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42"/>
      <c r="B2850" s="72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42"/>
      <c r="B2851" s="72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42"/>
      <c r="B2852" s="72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42"/>
      <c r="B2853" s="72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42"/>
      <c r="B2854" s="72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42"/>
      <c r="B2855" s="72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42"/>
      <c r="B2856" s="72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42"/>
      <c r="B2857" s="72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42"/>
      <c r="B2858" s="72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42"/>
      <c r="B2859" s="72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42"/>
      <c r="B2860" s="72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42"/>
      <c r="B2861" s="72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42"/>
      <c r="B2862" s="72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42"/>
      <c r="B2863" s="72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42"/>
      <c r="B2864" s="72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42"/>
      <c r="B2865" s="72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42"/>
      <c r="B2866" s="72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42"/>
      <c r="B2867" s="72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42"/>
      <c r="B2868" s="72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42"/>
      <c r="B2869" s="72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42"/>
      <c r="B2870" s="72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42"/>
      <c r="B2871" s="72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42"/>
      <c r="B2872" s="72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42"/>
      <c r="B2873" s="72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42"/>
      <c r="B2874" s="72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42"/>
      <c r="B2875" s="72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42"/>
      <c r="B2876" s="72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42"/>
      <c r="B2877" s="72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42"/>
      <c r="B2878" s="72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42"/>
      <c r="B2879" s="72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42"/>
      <c r="B2880" s="72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42"/>
      <c r="B2881" s="72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42"/>
      <c r="B2882" s="72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42"/>
      <c r="B2883" s="72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42"/>
      <c r="B2884" s="72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42"/>
      <c r="B2885" s="72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42"/>
      <c r="B2886" s="72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42"/>
      <c r="B2887" s="72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42"/>
      <c r="B2888" s="72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42"/>
      <c r="B2889" s="72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42"/>
      <c r="B2890" s="72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42"/>
      <c r="B2891" s="72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42"/>
      <c r="B2892" s="72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42"/>
      <c r="B2893" s="72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42"/>
      <c r="B2894" s="72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42"/>
      <c r="B2895" s="72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42"/>
      <c r="B2896" s="72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42"/>
      <c r="B2897" s="72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42"/>
      <c r="B2898" s="72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42"/>
      <c r="B2899" s="72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42"/>
      <c r="B2900" s="72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42"/>
      <c r="B2901" s="72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42"/>
      <c r="B2902" s="72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42"/>
      <c r="B2903" s="72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42"/>
      <c r="B2904" s="72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42"/>
      <c r="B2905" s="72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42"/>
      <c r="B2906" s="72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42"/>
      <c r="B2907" s="72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42"/>
      <c r="B2908" s="72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42"/>
      <c r="B2909" s="72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42"/>
      <c r="B2910" s="72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42"/>
      <c r="B2911" s="72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42"/>
      <c r="B2912" s="72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42"/>
      <c r="B2913" s="72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42"/>
      <c r="B2914" s="72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42"/>
      <c r="B2915" s="72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42"/>
      <c r="B2916" s="72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42"/>
      <c r="B2917" s="72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42"/>
      <c r="B2918" s="72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42"/>
      <c r="B2919" s="72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42"/>
      <c r="B2920" s="72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42"/>
      <c r="B2921" s="72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42"/>
      <c r="B2922" s="72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42"/>
      <c r="B2923" s="72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42"/>
      <c r="B2924" s="72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42"/>
      <c r="B2925" s="72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42"/>
      <c r="B2926" s="72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42"/>
      <c r="B2927" s="72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42"/>
      <c r="B2928" s="72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42"/>
      <c r="B2929" s="72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42"/>
      <c r="B2930" s="72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42"/>
      <c r="B2931" s="72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42"/>
      <c r="B2932" s="72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42"/>
      <c r="B2933" s="72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42"/>
      <c r="B2934" s="72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</row>
    <row r="2935" spans="1:153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</row>
    <row r="2937" spans="1:153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</row>
    <row r="3117" spans="1:153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</row>
    <row r="3119" spans="1:153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</row>
    <row r="3301" spans="1:153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</row>
    <row r="3303" spans="1:153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</row>
    <row r="3482" spans="1:153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</row>
    <row r="3484" spans="1:153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</row>
    <row r="3665" spans="1:153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</row>
    <row r="3667" spans="1:153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</row>
    <row r="3849" spans="1:153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</row>
    <row r="4030" spans="1:153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</row>
    <row r="4214" spans="1:153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</row>
    <row r="4397" spans="1:153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</row>
    <row r="4582" spans="1:153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2025-05-09T17:34:41Z</dcterms:modified>
</cp:coreProperties>
</file>